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a_Dinh" sheetId="1" state="visible" r:id="rId1"/>
    <sheet xmlns:r="http://schemas.openxmlformats.org/officeDocument/2006/relationships" name="Doanh_Thu_SaaS_FTC" sheetId="2" state="visible" r:id="rId2"/>
    <sheet xmlns:r="http://schemas.openxmlformats.org/officeDocument/2006/relationships" name="Doanh_Thu_Doanh_Nghiep" sheetId="3" state="visible" r:id="rId3"/>
    <sheet xmlns:r="http://schemas.openxmlformats.org/officeDocument/2006/relationships" name="Kinh_Te_San_Giao_Dich" sheetId="4" state="visible" r:id="rId4"/>
    <sheet xmlns:r="http://schemas.openxmlformats.org/officeDocument/2006/relationships" name="Chi_Phi_Ha_Tang_AI" sheetId="5" state="visible" r:id="rId5"/>
    <sheet xmlns:r="http://schemas.openxmlformats.org/officeDocument/2006/relationships" name="Nhan_Su_Tien_Luong" sheetId="6" state="visible" r:id="rId6"/>
    <sheet xmlns:r="http://schemas.openxmlformats.org/officeDocument/2006/relationships" name="Marketing_Chi_Phi_CAC" sheetId="7" state="visible" r:id="rId7"/>
    <sheet xmlns:r="http://schemas.openxmlformats.org/officeDocument/2006/relationships" name="Tap_Khach_Hang_Cohorts" sheetId="8" state="visible" r:id="rId8"/>
    <sheet xmlns:r="http://schemas.openxmlformats.org/officeDocument/2006/relationships" name="Duy_Tri_Va_Roi_Bo" sheetId="9" state="visible" r:id="rId9"/>
    <sheet xmlns:r="http://schemas.openxmlformats.org/officeDocument/2006/relationships" name="Bien_Loi_Nhuan_Gop" sheetId="10" state="visible" r:id="rId10"/>
    <sheet xmlns:r="http://schemas.openxmlformats.org/officeDocument/2006/relationships" name="Dong_Tien_Cash_Flow" sheetId="11" state="visible" r:id="rId11"/>
    <sheet xmlns:r="http://schemas.openxmlformats.org/officeDocument/2006/relationships" name="Du_Phong_P_L_36Thang" sheetId="12" state="visible" r:id="rId12"/>
    <sheet xmlns:r="http://schemas.openxmlformats.org/officeDocument/2006/relationships" name="Kich_Ban_Goi_Von" sheetId="13" state="visible" r:id="rId13"/>
    <sheet xmlns:r="http://schemas.openxmlformats.org/officeDocument/2006/relationships" name="Cot_Moc_Giai_Ngan" sheetId="14" state="visible" r:id="rId14"/>
    <sheet xmlns:r="http://schemas.openxmlformats.org/officeDocument/2006/relationships" name="Phan_Tich_Do_Nhay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0.0%"/>
    <numFmt numFmtId="166" formatCode="$#,##0.00"/>
    <numFmt numFmtId="167" formatCode="0.00x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b val="1"/>
      <color rgb="001B2A4A"/>
      <sz val="11"/>
    </font>
    <font>
      <name val="Calibri"/>
      <color rgb="001E293B"/>
      <sz val="11"/>
    </font>
  </fonts>
  <fills count="7">
    <fill>
      <patternFill/>
    </fill>
    <fill>
      <patternFill patternType="gray125"/>
    </fill>
    <fill>
      <patternFill patternType="solid">
        <fgColor rgb="001B2A4A"/>
        <bgColor rgb="001B2A4A"/>
      </patternFill>
    </fill>
    <fill>
      <patternFill patternType="solid">
        <fgColor rgb="002D3E63"/>
        <bgColor rgb="002D3E63"/>
      </patternFill>
    </fill>
    <fill>
      <patternFill patternType="solid">
        <fgColor rgb="00F1F5F9"/>
        <bgColor rgb="00F1F5F9"/>
      </patternFill>
    </fill>
    <fill>
      <patternFill patternType="solid">
        <fgColor rgb="000D9488"/>
        <bgColor rgb="000D9488"/>
      </patternFill>
    </fill>
    <fill>
      <patternFill patternType="solid">
        <fgColor rgb="00FEF3C7"/>
        <bgColor rgb="00FEF3C7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1B2A4A"/>
      </top>
      <bottom style="double">
        <color rgb="001B2A4A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4" borderId="1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3" fillId="3" borderId="0" applyAlignment="1" pivotButton="0" quotePrefix="0" xfId="0">
      <alignment horizontal="center" vertical="center"/>
    </xf>
    <xf numFmtId="0" fontId="4" fillId="0" borderId="0" pivotButton="0" quotePrefix="0" xfId="0"/>
    <xf numFmtId="0" fontId="3" fillId="5" borderId="0" pivotButton="0" quotePrefix="0" xfId="0"/>
    <xf numFmtId="3" fontId="3" fillId="5" borderId="2" applyAlignment="1" pivotButton="0" quotePrefix="0" xfId="0">
      <alignment horizontal="right" vertical="center"/>
    </xf>
    <xf numFmtId="0" fontId="4" fillId="4" borderId="0" pivotButton="0" quotePrefix="0" xfId="0"/>
    <xf numFmtId="0" fontId="5" fillId="0" borderId="0" pivotButton="0" quotePrefix="0" xfId="0"/>
    <xf numFmtId="164" fontId="0" fillId="0" borderId="1" applyAlignment="1" pivotButton="0" quotePrefix="0" xfId="0">
      <alignment horizontal="right" vertical="center"/>
    </xf>
    <xf numFmtId="164" fontId="3" fillId="5" borderId="2" applyAlignment="1" pivotButton="0" quotePrefix="0" xfId="0">
      <alignment horizontal="right" vertical="center"/>
    </xf>
    <xf numFmtId="0" fontId="4" fillId="6" borderId="0" pivotButton="0" quotePrefix="0" xfId="0"/>
    <xf numFmtId="164" fontId="4" fillId="6" borderId="2" applyAlignment="1" pivotButton="0" quotePrefix="0" xfId="0">
      <alignment horizontal="right" vertical="center"/>
    </xf>
    <xf numFmtId="3" fontId="0" fillId="0" borderId="1" applyAlignment="1" pivotButton="0" quotePrefix="0" xfId="0">
      <alignment horizontal="right" vertical="center"/>
    </xf>
    <xf numFmtId="0" fontId="3" fillId="3" borderId="0" pivotButton="0" quotePrefix="0" xfId="0"/>
    <xf numFmtId="164" fontId="3" fillId="3" borderId="2" applyAlignment="1" pivotButton="0" quotePrefix="0" xfId="0">
      <alignment horizontal="right" vertical="center"/>
    </xf>
    <xf numFmtId="166" fontId="0" fillId="0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right" vertical="center"/>
    </xf>
    <xf numFmtId="167" fontId="0" fillId="0" borderId="1" applyAlignment="1" pivotButton="0" quotePrefix="0" xfId="0">
      <alignment horizontal="right" vertical="center"/>
    </xf>
    <xf numFmtId="0" fontId="5" fillId="4" borderId="0" pivotButton="0" quotePrefix="0" xfId="0"/>
    <xf numFmtId="165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4" fontId="0" fillId="6" borderId="1" applyAlignment="1" pivotButton="0" quotePrefix="0" xfId="0">
      <alignment horizontal="right" vertical="center"/>
    </xf>
    <xf numFmtId="3" fontId="0" fillId="6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49" customWidth="1" min="4" max="4"/>
    <col width="15" customWidth="1" min="5" max="5"/>
    <col width="15" customWidth="1" min="6" max="6"/>
    <col width="15" customWidth="1" min="7" max="7"/>
  </cols>
  <sheetData>
    <row r="1" ht="30" customHeight="1">
      <c r="A1" s="1" t="inlineStr">
        <is>
          <t>HỆ THỐNG FLYTRUST — CÁC GIẢ ĐỊNH TÀI CHÍNH &amp; VẬN HÀNH CỐT LÕI</t>
        </is>
      </c>
    </row>
    <row r="2" ht="20" customHeight="1">
      <c r="A2" s="2" t="inlineStr">
        <is>
          <t>Bộ thông số cơ sở cho mô hình dự phóng tài chính 36 tháng vòng Pre-Seed / Seed</t>
        </is>
      </c>
    </row>
    <row r="3"/>
    <row r="4" ht="24" customHeight="1">
      <c r="A4" s="3" t="inlineStr">
        <is>
          <t>Chỉ tiêu / Thông số giả định</t>
        </is>
      </c>
      <c r="B4" s="4" t="inlineStr">
        <is>
          <t>Giá trị</t>
        </is>
      </c>
      <c r="C4" s="4" t="inlineStr">
        <is>
          <t>Đơn vị tính</t>
        </is>
      </c>
      <c r="D4" s="3" t="inlineStr">
        <is>
          <t>Căn cứ bằng chứng &amp; Nguồn đối sánh</t>
        </is>
      </c>
    </row>
    <row r="5">
      <c r="A5" s="5" t="inlineStr">
        <is>
          <t>1. GIẢ ĐỊNH GIÁ BÁN &amp; THUÊ BAO ĐỊNH KỲ</t>
        </is>
      </c>
      <c r="B5" s="6" t="n"/>
      <c r="C5" s="7" t="inlineStr"/>
      <c r="D5" s="8" t="inlineStr"/>
    </row>
    <row r="6">
      <c r="A6" s="6" t="inlineStr">
        <is>
          <t>Giá thuê bao FTC Starter hàng tháng ($)</t>
        </is>
      </c>
      <c r="B6" s="9" t="n">
        <v>49</v>
      </c>
      <c r="C6" s="7" t="inlineStr">
        <is>
          <t>$/tháng</t>
        </is>
      </c>
      <c r="D6" s="8" t="inlineStr">
        <is>
          <t>Định giá phần mềm SaaS SMB</t>
        </is>
      </c>
    </row>
    <row r="7">
      <c r="A7" s="6" t="inlineStr">
        <is>
          <t>Giá thuê bao FTC Professional hàng tháng ($)</t>
        </is>
      </c>
      <c r="B7" s="9" t="n">
        <v>199</v>
      </c>
      <c r="C7" s="7" t="inlineStr">
        <is>
          <t>$/tháng</t>
        </is>
      </c>
      <c r="D7" s="8" t="inlineStr">
        <is>
          <t>Gói đa tác tử AI IdeaLab &amp; CRM</t>
        </is>
      </c>
    </row>
    <row r="8">
      <c r="A8" s="6" t="inlineStr">
        <is>
          <t>Giá thuê bao FTC Enterprise cơ bản hàng tháng ($)</t>
        </is>
      </c>
      <c r="B8" s="9" t="n">
        <v>799</v>
      </c>
      <c r="C8" s="7" t="inlineStr">
        <is>
          <t>$/tháng</t>
        </is>
      </c>
      <c r="D8" s="8" t="inlineStr">
        <is>
          <t>Doanh nghiệp vừa và chuỗi cung ứng</t>
        </is>
      </c>
    </row>
    <row r="9">
      <c r="A9" s="6" t="inlineStr">
        <is>
          <t>Giá thuê bao FarmTruth Station Pro hàng tháng ($)</t>
        </is>
      </c>
      <c r="B9" s="9" t="n">
        <v>999</v>
      </c>
      <c r="C9" s="7" t="inlineStr">
        <is>
          <t>$/tháng</t>
        </is>
      </c>
      <c r="D9" s="8" t="inlineStr">
        <is>
          <t>Hợp tác xã &amp; nhà máy xuất khẩu lớn</t>
        </is>
      </c>
    </row>
    <row r="10">
      <c r="A10" s="6" t="inlineStr">
        <is>
          <t>Phí tích hợp &amp; triển khai doanh nghiệp 1 lần ($)</t>
        </is>
      </c>
      <c r="B10" s="9" t="n">
        <v>5000</v>
      </c>
      <c r="C10" s="7" t="inlineStr">
        <is>
          <t>$/dự án</t>
        </is>
      </c>
      <c r="D10" s="8" t="inlineStr">
        <is>
          <t>Tích hợp ERP &amp; IoT thực địa</t>
        </is>
      </c>
    </row>
    <row r="11">
      <c r="A11" s="6" t="inlineStr">
        <is>
          <t>Tỷ lệ phí xác thực sàn giao dịch (% GMV)</t>
        </is>
      </c>
      <c r="B11" s="10" t="n">
        <v>0.0075</v>
      </c>
      <c r="C11" s="7" t="inlineStr">
        <is>
          <t>% GMV</t>
        </is>
      </c>
      <c r="D11" s="8" t="inlineStr">
        <is>
          <t>Phí dịch vụ trên hợp đồng B2B chốt thành công</t>
        </is>
      </c>
    </row>
    <row r="12">
      <c r="A12" s="5" t="inlineStr"/>
      <c r="B12" s="6" t="n"/>
      <c r="C12" s="7" t="inlineStr"/>
      <c r="D12" s="8" t="inlineStr"/>
    </row>
    <row r="13">
      <c r="A13" s="5" t="inlineStr">
        <is>
          <t>2. ĐƠN VỊ KINH TẾ (UNIT ECONOMICS) &amp; CHI PHÍ CAC</t>
        </is>
      </c>
      <c r="B13" s="6" t="n"/>
      <c r="C13" s="7" t="inlineStr"/>
      <c r="D13" s="8" t="inlineStr"/>
    </row>
    <row r="14">
      <c r="A14" s="6" t="inlineStr">
        <is>
          <t>Chi phí tiếp thị số bình quân cho 1 Lead ($)</t>
        </is>
      </c>
      <c r="B14" s="11" t="n">
        <v>1.2</v>
      </c>
      <c r="C14" s="7" t="inlineStr">
        <is>
          <t>$/lead</t>
        </is>
      </c>
      <c r="D14" s="8" t="inlineStr">
        <is>
          <t>Benchmark Google/Meta Ads tại Đông Nam Á</t>
        </is>
      </c>
    </row>
    <row r="15">
      <c r="A15" s="6" t="inlineStr">
        <is>
          <t>Tỷ lệ chuyển đổi từ Lead sang Dùng thử Starter</t>
        </is>
      </c>
      <c r="B15" s="10" t="n">
        <v>0.035</v>
      </c>
      <c r="C15" s="7" t="inlineStr">
        <is>
          <t>%</t>
        </is>
      </c>
      <c r="D15" s="8" t="inlineStr">
        <is>
          <t>Landing Page chuyển đổi cao của FTC</t>
        </is>
      </c>
    </row>
    <row r="16">
      <c r="A16" s="6" t="inlineStr">
        <is>
          <t>Tỷ lệ chuyển đổi từ Dùng thử sang Trả phí Starter</t>
        </is>
      </c>
      <c r="B16" s="10" t="n">
        <v>0.25</v>
      </c>
      <c r="C16" s="7" t="inlineStr">
        <is>
          <t>%</t>
        </is>
      </c>
      <c r="D16" s="8" t="inlineStr">
        <is>
          <t>Tỷ lệ kích hoạt tự phục vụ mục tiêu</t>
        </is>
      </c>
    </row>
    <row r="17">
      <c r="A17" s="6" t="inlineStr">
        <is>
          <t>CAC mục tiêu - Gói Starter tự phục vụ ($)</t>
        </is>
      </c>
      <c r="B17" s="9" t="n">
        <v>137.14</v>
      </c>
      <c r="C17" s="7" t="inlineStr">
        <is>
          <t>$/khách</t>
        </is>
      </c>
      <c r="D17" s="8" t="inlineStr">
        <is>
          <t>Chi phí thu hút khách hàng SMB</t>
        </is>
      </c>
    </row>
    <row r="18">
      <c r="A18" s="6" t="inlineStr">
        <is>
          <t>CAC mục tiêu - Gói Professional ($)</t>
        </is>
      </c>
      <c r="B18" s="9" t="n">
        <v>380</v>
      </c>
      <c r="C18" s="7" t="inlineStr">
        <is>
          <t>$/khách</t>
        </is>
      </c>
      <c r="D18" s="8" t="inlineStr">
        <is>
          <t>Tiếp thị nội dung &amp; bán hàng tư vấn</t>
        </is>
      </c>
    </row>
    <row r="19">
      <c r="A19" s="6" t="inlineStr">
        <is>
          <t>CAC mục tiêu - Gói Enterprise Outbound ($)</t>
        </is>
      </c>
      <c r="B19" s="9" t="n">
        <v>1800</v>
      </c>
      <c r="C19" s="7" t="inlineStr">
        <is>
          <t>$/khách</t>
        </is>
      </c>
      <c r="D19" s="8" t="inlineStr">
        <is>
          <t>Đội ngũ bán hàng giải pháp B2B</t>
        </is>
      </c>
    </row>
    <row r="20">
      <c r="A20" s="5" t="inlineStr"/>
      <c r="B20" s="6" t="n"/>
      <c r="C20" s="7" t="inlineStr"/>
      <c r="D20" s="8" t="inlineStr"/>
    </row>
    <row r="21">
      <c r="A21" s="5" t="inlineStr">
        <is>
          <t>3. TỶ LỆ DUY TRÌ, RỜI BỎ &amp; NÂNG CẤP GÓI</t>
        </is>
      </c>
      <c r="B21" s="6" t="n"/>
      <c r="C21" s="7" t="inlineStr"/>
      <c r="D21" s="8" t="inlineStr"/>
    </row>
    <row r="22">
      <c r="A22" s="6" t="inlineStr">
        <is>
          <t>Tỷ lệ rời bỏ (Logo Churn) hàng tháng - Starter</t>
        </is>
      </c>
      <c r="B22" s="10" t="n">
        <v>0.05</v>
      </c>
      <c r="C22" s="7" t="inlineStr">
        <is>
          <t>%/tháng</t>
        </is>
      </c>
      <c r="D22" s="8" t="inlineStr">
        <is>
          <t>Tiêu chuẩn ngành SaaS SMB (5%)</t>
        </is>
      </c>
    </row>
    <row r="23">
      <c r="A23" s="6" t="inlineStr">
        <is>
          <t>Tỷ lệ rời bỏ (Logo Churn) hàng tháng - Professional</t>
        </is>
      </c>
      <c r="B23" s="10" t="n">
        <v>0.025</v>
      </c>
      <c r="C23" s="7" t="inlineStr">
        <is>
          <t>%/tháng</t>
        </is>
      </c>
      <c r="D23" s="8" t="inlineStr">
        <is>
          <t>Khách hàng gắn bó với quy trình CRM</t>
        </is>
      </c>
    </row>
    <row r="24">
      <c r="A24" s="6" t="inlineStr">
        <is>
          <t>Tỷ lệ rời bỏ (Logo Churn) hàng tháng - Enterprise</t>
        </is>
      </c>
      <c r="B24" s="10" t="n">
        <v>0.008</v>
      </c>
      <c r="C24" s="7" t="inlineStr">
        <is>
          <t>%/tháng</t>
        </is>
      </c>
      <c r="D24" s="8" t="inlineStr">
        <is>
          <t>Chi phí chuyển đổi hệ thống rất cao</t>
        </is>
      </c>
    </row>
    <row r="25">
      <c r="A25" s="6" t="inlineStr">
        <is>
          <t>Tỷ lệ nâng cấp hàng tháng từ Starter lên Pro</t>
        </is>
      </c>
      <c r="B25" s="10" t="n">
        <v>0.03</v>
      </c>
      <c r="C25" s="7" t="inlineStr">
        <is>
          <t>%/tháng</t>
        </is>
      </c>
      <c r="D25" s="8" t="inlineStr">
        <is>
          <t>Mở rộng nhu cầu tự động hóa đa tác tử</t>
        </is>
      </c>
    </row>
    <row r="26">
      <c r="A26" s="6" t="inlineStr">
        <is>
          <t>Tỷ lệ nâng cấp hàng tháng từ Pro lên Enterprise</t>
        </is>
      </c>
      <c r="B26" s="10" t="n">
        <v>0.01</v>
      </c>
      <c r="C26" s="7" t="inlineStr">
        <is>
          <t>%/tháng</t>
        </is>
      </c>
      <c r="D26" s="8" t="inlineStr">
        <is>
          <t>Mở rộng sang chuỗi cung ứng Station</t>
        </is>
      </c>
    </row>
    <row r="27">
      <c r="A27" s="5" t="inlineStr"/>
      <c r="B27" s="6" t="n"/>
      <c r="C27" s="7" t="inlineStr"/>
      <c r="D27" s="8" t="inlineStr"/>
    </row>
    <row r="28">
      <c r="A28" s="5" t="inlineStr">
        <is>
          <t>4. CHI PHÍ GIÁ VỐN (COGS) &amp; HẠ TẦNG KỸ THUẬT</t>
        </is>
      </c>
      <c r="B28" s="6" t="n"/>
      <c r="C28" s="7" t="inlineStr"/>
      <c r="D28" s="8" t="inlineStr"/>
    </row>
    <row r="29">
      <c r="A29" s="6" t="inlineStr">
        <is>
          <t>Chi phí suy luận AI bình quân cho gói Starter/tháng ($)</t>
        </is>
      </c>
      <c r="B29" s="11" t="n">
        <v>4.5</v>
      </c>
      <c r="C29" s="7" t="inlineStr">
        <is>
          <t>$/org/tháng</t>
        </is>
      </c>
      <c r="D29" s="8" t="inlineStr">
        <is>
          <t>Token LLM + kỹ thuật prompt caching</t>
        </is>
      </c>
    </row>
    <row r="30">
      <c r="A30" s="6" t="inlineStr">
        <is>
          <t>Chi phí suy luận AI bình quân cho gói Pro/tháng ($)</t>
        </is>
      </c>
      <c r="B30" s="11" t="n">
        <v>16</v>
      </c>
      <c r="C30" s="7" t="inlineStr">
        <is>
          <t>$/org/tháng</t>
        </is>
      </c>
      <c r="D30" s="8" t="inlineStr">
        <is>
          <t>Đa tác tử AI IdeaLab &amp; chiến dịch</t>
        </is>
      </c>
    </row>
    <row r="31">
      <c r="A31" s="6" t="inlineStr">
        <is>
          <t>Chi phí suy luận AI &amp; Sổ cái băm cho Enterprise ($)</t>
        </is>
      </c>
      <c r="B31" s="11" t="n">
        <v>65</v>
      </c>
      <c r="C31" s="7" t="inlineStr">
        <is>
          <t>$/org/tháng</t>
        </is>
      </c>
      <c r="D31" s="8" t="inlineStr">
        <is>
          <t>Băm SHA-256 &amp; giám sát rủi ro lô hàng</t>
        </is>
      </c>
    </row>
    <row r="32">
      <c r="A32" s="6" t="inlineStr">
        <is>
          <t>Chi phí nền tảng đám mây cố định (Cloud/DB) ($)</t>
        </is>
      </c>
      <c r="B32" s="9" t="n">
        <v>850</v>
      </c>
      <c r="C32" s="7" t="inlineStr">
        <is>
          <t>$/tháng</t>
        </is>
      </c>
      <c r="D32" s="8" t="inlineStr">
        <is>
          <t>AWS / Supabase / Vercel hạ tầng cơ sở</t>
        </is>
      </c>
    </row>
    <row r="33">
      <c r="A33" s="6" t="inlineStr">
        <is>
          <t>Chi phí biến đổi lưu trữ &amp; Database / Doanh nghiệp ($)</t>
        </is>
      </c>
      <c r="B33" s="11" t="n">
        <v>2.2</v>
      </c>
      <c r="C33" s="7" t="inlineStr">
        <is>
          <t>$/org/tháng</t>
        </is>
      </c>
      <c r="D33" s="8" t="inlineStr">
        <is>
          <t>Lưu trữ dữ liệu chứng từ &amp; log bằng chứng</t>
        </is>
      </c>
    </row>
    <row r="34">
      <c r="A34" s="6" t="inlineStr">
        <is>
          <t>Biên lợi nhuận gộp mục tiêu của nền tảng (%)</t>
        </is>
      </c>
      <c r="B34" s="10" t="n">
        <v>0.82</v>
      </c>
      <c r="C34" s="7" t="inlineStr">
        <is>
          <t>%</t>
        </is>
      </c>
      <c r="D34" s="8" t="inlineStr">
        <is>
          <t>Mục tiêu biên lợi nhuận SaaS công nghệ</t>
        </is>
      </c>
    </row>
    <row r="35">
      <c r="A35" s="5" t="inlineStr"/>
      <c r="B35" s="6" t="n"/>
      <c r="C35" s="7" t="inlineStr"/>
      <c r="D35" s="8" t="inlineStr"/>
    </row>
    <row r="36">
      <c r="A36" s="5" t="inlineStr">
        <is>
          <t>5. PHÂN BỔ VỐN &amp; THÔNG SỐ VĨ MÔ</t>
        </is>
      </c>
      <c r="B36" s="6" t="n"/>
      <c r="C36" s="7" t="inlineStr"/>
      <c r="D36" s="8" t="inlineStr"/>
    </row>
    <row r="37">
      <c r="A37" s="6" t="inlineStr">
        <is>
          <t>Mục tiêu huy động vòng Pre-Seed / Seed ($)</t>
        </is>
      </c>
      <c r="B37" s="9" t="n">
        <v>350000</v>
      </c>
      <c r="C37" s="7" t="inlineStr">
        <is>
          <t>USD</t>
        </is>
      </c>
      <c r="D37" s="8" t="inlineStr">
        <is>
          <t>Vốn gọi chuẩn bị cho Series A</t>
        </is>
      </c>
    </row>
    <row r="38">
      <c r="A38" s="6" t="inlineStr">
        <is>
          <t>Thời gian đường băng mục tiêu (Runway)</t>
        </is>
      </c>
      <c r="B38" s="12" t="n">
        <v>18</v>
      </c>
      <c r="C38" s="7" t="inlineStr">
        <is>
          <t>Tháng</t>
        </is>
      </c>
      <c r="D38" s="8" t="inlineStr">
        <is>
          <t>Đảm bảo vượt điểm hòa vốn</t>
        </is>
      </c>
    </row>
    <row r="39">
      <c r="A39" s="6" t="inlineStr">
        <is>
          <t>Tỷ giá quy đổi giả định (USD/VND)</t>
        </is>
      </c>
      <c r="B39" s="9" t="n">
        <v>25400</v>
      </c>
      <c r="C39" s="7" t="inlineStr">
        <is>
          <t>VND/USD</t>
        </is>
      </c>
      <c r="D39" s="8" t="inlineStr">
        <is>
          <t>Tỷ giá trung tâm ngân hàng thương mại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selection activeCell="A1" sqref="A1"/>
    </sheetView>
  </sheetViews>
  <sheetFormatPr baseColWidth="8" defaultRowHeight="15"/>
  <cols>
    <col width="46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</cols>
  <sheetData>
    <row r="1" ht="30" customHeight="1">
      <c r="A1" s="1" t="inlineStr">
        <is>
          <t>BỘ CÔNG CỤ FTC BUSINESS SUITE — XÂY DỰNG DOANH THU SAAS ĐỊNH KỲ</t>
        </is>
      </c>
    </row>
    <row r="2" ht="20" customHeight="1">
      <c r="A2" s="2" t="inlineStr">
        <is>
          <t>Số lượng tài khoản trả phí và tăng trưởng ARR qua các gói Khởi Nghiệp, Chuyên Nghiệp và Doanh Nghiệp</t>
        </is>
      </c>
    </row>
    <row r="3"/>
    <row r="4">
      <c r="A4" s="3" t="inlineStr">
        <is>
          <t>Chỉ tiêu / Gói dịch vụ</t>
        </is>
      </c>
      <c r="B4" s="13" t="inlineStr">
        <is>
          <t>Tháng 1</t>
        </is>
      </c>
      <c r="C4" s="13" t="inlineStr">
        <is>
          <t>Tháng 3</t>
        </is>
      </c>
      <c r="D4" s="13" t="inlineStr">
        <is>
          <t>Tháng 6</t>
        </is>
      </c>
      <c r="E4" s="13" t="inlineStr">
        <is>
          <t>Tháng 9</t>
        </is>
      </c>
      <c r="F4" s="13" t="inlineStr">
        <is>
          <t>Tháng 12</t>
        </is>
      </c>
      <c r="G4" s="13" t="inlineStr">
        <is>
          <t>Tháng 18</t>
        </is>
      </c>
      <c r="H4" s="13" t="inlineStr">
        <is>
          <t>Tháng 24</t>
        </is>
      </c>
      <c r="I4" s="13" t="inlineStr">
        <is>
          <t>Tháng 30</t>
        </is>
      </c>
      <c r="J4" s="13" t="inlineStr">
        <is>
          <t>Tháng 36</t>
        </is>
      </c>
    </row>
    <row r="5">
      <c r="A5" s="14" t="inlineStr">
        <is>
          <t>Số lượng tài khoản Starter ($49/tháng)</t>
        </is>
      </c>
      <c r="B5" s="12" t="n">
        <v>15</v>
      </c>
      <c r="C5" s="12" t="n">
        <v>35</v>
      </c>
      <c r="D5" s="12" t="n">
        <v>75</v>
      </c>
      <c r="E5" s="12" t="n">
        <v>130</v>
      </c>
      <c r="F5" s="12" t="n">
        <v>210</v>
      </c>
      <c r="G5" s="12" t="n">
        <v>390</v>
      </c>
      <c r="H5" s="12" t="n">
        <v>620</v>
      </c>
      <c r="I5" s="12" t="n">
        <v>880</v>
      </c>
      <c r="J5" s="12" t="n">
        <v>1150</v>
      </c>
    </row>
    <row r="6">
      <c r="A6" s="14" t="inlineStr">
        <is>
          <t>Số lượng tài khoản Professional ($199/tháng)</t>
        </is>
      </c>
      <c r="B6" s="12" t="n">
        <v>3</v>
      </c>
      <c r="C6" s="12" t="n">
        <v>8</v>
      </c>
      <c r="D6" s="12" t="n">
        <v>22</v>
      </c>
      <c r="E6" s="12" t="n">
        <v>45</v>
      </c>
      <c r="F6" s="12" t="n">
        <v>80</v>
      </c>
      <c r="G6" s="12" t="n">
        <v>160</v>
      </c>
      <c r="H6" s="12" t="n">
        <v>270</v>
      </c>
      <c r="I6" s="12" t="n">
        <v>410</v>
      </c>
      <c r="J6" s="12" t="n">
        <v>560</v>
      </c>
    </row>
    <row r="7">
      <c r="A7" s="14" t="inlineStr">
        <is>
          <t>Số lượng tài khoản Enterprise ($799/tháng)</t>
        </is>
      </c>
      <c r="B7" s="12" t="n">
        <v>1</v>
      </c>
      <c r="C7" s="12" t="n">
        <v>2</v>
      </c>
      <c r="D7" s="12" t="n">
        <v>4</v>
      </c>
      <c r="E7" s="12" t="n">
        <v>8</v>
      </c>
      <c r="F7" s="12" t="n">
        <v>15</v>
      </c>
      <c r="G7" s="12" t="n">
        <v>32</v>
      </c>
      <c r="H7" s="12" t="n">
        <v>55</v>
      </c>
      <c r="I7" s="12" t="n">
        <v>85</v>
      </c>
      <c r="J7" s="12" t="n">
        <v>120</v>
      </c>
    </row>
    <row r="8">
      <c r="A8" s="15" t="inlineStr">
        <is>
          <t>Tổng Doanh Nghiệp FTC Trả Phí</t>
        </is>
      </c>
      <c r="B8" s="16">
        <f>SUM(B5:B7)</f>
        <v/>
      </c>
      <c r="C8" s="16">
        <f>SUM(C5:C7)</f>
        <v/>
      </c>
      <c r="D8" s="16">
        <f>SUM(D5:D7)</f>
        <v/>
      </c>
      <c r="E8" s="16">
        <f>SUM(E5:E7)</f>
        <v/>
      </c>
      <c r="F8" s="16">
        <f>SUM(F5:F7)</f>
        <v/>
      </c>
      <c r="G8" s="16">
        <f>SUM(G5:G7)</f>
        <v/>
      </c>
      <c r="H8" s="16">
        <f>SUM(H5:H7)</f>
        <v/>
      </c>
      <c r="I8" s="16">
        <f>SUM(I5:I7)</f>
        <v/>
      </c>
      <c r="J8" s="16">
        <f>SUM(J5:J7)</f>
        <v/>
      </c>
    </row>
    <row r="9"/>
    <row r="10">
      <c r="A10" s="17" t="inlineStr">
        <is>
          <t>Doanh Thu Định Kỳ Hàng Tháng (MRR) ($)</t>
        </is>
      </c>
    </row>
    <row r="11">
      <c r="A11" s="18" t="inlineStr">
        <is>
          <t>Doanh thu MRR gói Starter</t>
        </is>
      </c>
      <c r="B11" s="19">
        <f>B5*Gia_Dinh!$B$5</f>
        <v/>
      </c>
      <c r="C11" s="19">
        <f>C5*Gia_Dinh!$B$5</f>
        <v/>
      </c>
      <c r="D11" s="19">
        <f>D5*Gia_Dinh!$B$5</f>
        <v/>
      </c>
      <c r="E11" s="19">
        <f>E5*Gia_Dinh!$B$5</f>
        <v/>
      </c>
      <c r="F11" s="19">
        <f>F5*Gia_Dinh!$B$5</f>
        <v/>
      </c>
      <c r="G11" s="19">
        <f>G5*Gia_Dinh!$B$5</f>
        <v/>
      </c>
      <c r="H11" s="19">
        <f>H5*Gia_Dinh!$B$5</f>
        <v/>
      </c>
      <c r="I11" s="19">
        <f>I5*Gia_Dinh!$B$5</f>
        <v/>
      </c>
      <c r="J11" s="19">
        <f>J5*Gia_Dinh!$B$5</f>
        <v/>
      </c>
    </row>
    <row r="12">
      <c r="A12" s="18" t="inlineStr">
        <is>
          <t>Doanh thu MRR gói Professional</t>
        </is>
      </c>
      <c r="B12" s="19">
        <f>B6*Gia_Dinh!$B$6</f>
        <v/>
      </c>
      <c r="C12" s="19">
        <f>C6*Gia_Dinh!$B$6</f>
        <v/>
      </c>
      <c r="D12" s="19">
        <f>D6*Gia_Dinh!$B$6</f>
        <v/>
      </c>
      <c r="E12" s="19">
        <f>E6*Gia_Dinh!$B$6</f>
        <v/>
      </c>
      <c r="F12" s="19">
        <f>F6*Gia_Dinh!$B$6</f>
        <v/>
      </c>
      <c r="G12" s="19">
        <f>G6*Gia_Dinh!$B$6</f>
        <v/>
      </c>
      <c r="H12" s="19">
        <f>H6*Gia_Dinh!$B$6</f>
        <v/>
      </c>
      <c r="I12" s="19">
        <f>I6*Gia_Dinh!$B$6</f>
        <v/>
      </c>
      <c r="J12" s="19">
        <f>J6*Gia_Dinh!$B$6</f>
        <v/>
      </c>
    </row>
    <row r="13">
      <c r="A13" s="18" t="inlineStr">
        <is>
          <t>Doanh thu MRR gói Enterprise</t>
        </is>
      </c>
      <c r="B13" s="19">
        <f>B7*Gia_Dinh!$B$7</f>
        <v/>
      </c>
      <c r="C13" s="19">
        <f>C7*Gia_Dinh!$B$7</f>
        <v/>
      </c>
      <c r="D13" s="19">
        <f>D7*Gia_Dinh!$B$7</f>
        <v/>
      </c>
      <c r="E13" s="19">
        <f>E7*Gia_Dinh!$B$7</f>
        <v/>
      </c>
      <c r="F13" s="19">
        <f>F7*Gia_Dinh!$B$7</f>
        <v/>
      </c>
      <c r="G13" s="19">
        <f>G7*Gia_Dinh!$B$7</f>
        <v/>
      </c>
      <c r="H13" s="19">
        <f>H7*Gia_Dinh!$B$7</f>
        <v/>
      </c>
      <c r="I13" s="19">
        <f>I7*Gia_Dinh!$B$7</f>
        <v/>
      </c>
      <c r="J13" s="19">
        <f>J7*Gia_Dinh!$B$7</f>
        <v/>
      </c>
    </row>
    <row r="14">
      <c r="A14" s="15" t="inlineStr">
        <is>
          <t>Tổng Doanh Thu Định Kỳ Hàng Tháng (MRR) ($)</t>
        </is>
      </c>
      <c r="B14" s="20">
        <f>SUM(B11:B13)</f>
        <v/>
      </c>
      <c r="C14" s="20">
        <f>SUM(C11:C13)</f>
        <v/>
      </c>
      <c r="D14" s="20">
        <f>SUM(D11:D13)</f>
        <v/>
      </c>
      <c r="E14" s="20">
        <f>SUM(E11:E13)</f>
        <v/>
      </c>
      <c r="F14" s="20">
        <f>SUM(F11:F13)</f>
        <v/>
      </c>
      <c r="G14" s="20">
        <f>SUM(G11:G13)</f>
        <v/>
      </c>
      <c r="H14" s="20">
        <f>SUM(H11:H13)</f>
        <v/>
      </c>
      <c r="I14" s="20">
        <f>SUM(I11:I13)</f>
        <v/>
      </c>
      <c r="J14" s="20">
        <f>SUM(J11:J13)</f>
        <v/>
      </c>
    </row>
    <row r="15">
      <c r="A15" s="21" t="inlineStr">
        <is>
          <t>Quy Mô Doanh Thu Định Kỳ Năm (ARR Run-Rate) ($)</t>
        </is>
      </c>
      <c r="B15" s="22">
        <f>B14*12</f>
        <v/>
      </c>
      <c r="C15" s="22">
        <f>C14*12</f>
        <v/>
      </c>
      <c r="D15" s="22">
        <f>D14*12</f>
        <v/>
      </c>
      <c r="E15" s="22">
        <f>E14*12</f>
        <v/>
      </c>
      <c r="F15" s="22">
        <f>F14*12</f>
        <v/>
      </c>
      <c r="G15" s="22">
        <f>G14*12</f>
        <v/>
      </c>
      <c r="H15" s="22">
        <f>H14*12</f>
        <v/>
      </c>
      <c r="I15" s="22">
        <f>I14*12</f>
        <v/>
      </c>
      <c r="J15" s="22">
        <f>J14*12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1" t="inlineStr">
        <is>
          <t>DOANH THU TRIỂN KHAI DOANH NGHIỆP &amp; CHUỖI CUNG ỨNG NÔNG SẢN</t>
        </is>
      </c>
    </row>
    <row r="2" ht="20" customHeight="1">
      <c r="A2" s="2" t="inlineStr">
        <is>
          <t>Triển khai FarmTruth Station, tích hợp hệ thống xuất khẩu và phí thuê bao Station Pro</t>
        </is>
      </c>
    </row>
    <row r="3"/>
    <row r="4">
      <c r="A4" s="3" t="inlineStr">
        <is>
          <t>Chỉ tiêu / Gói dịch vụ</t>
        </is>
      </c>
      <c r="B4" s="13" t="inlineStr">
        <is>
          <t>Tháng 1</t>
        </is>
      </c>
      <c r="C4" s="13" t="inlineStr">
        <is>
          <t>Tháng 3</t>
        </is>
      </c>
      <c r="D4" s="13" t="inlineStr">
        <is>
          <t>Tháng 6</t>
        </is>
      </c>
      <c r="E4" s="13" t="inlineStr">
        <is>
          <t>Tháng 9</t>
        </is>
      </c>
      <c r="F4" s="13" t="inlineStr">
        <is>
          <t>Tháng 12</t>
        </is>
      </c>
      <c r="G4" s="13" t="inlineStr">
        <is>
          <t>Tháng 18</t>
        </is>
      </c>
      <c r="H4" s="13" t="inlineStr">
        <is>
          <t>Tháng 24</t>
        </is>
      </c>
      <c r="I4" s="13" t="inlineStr">
        <is>
          <t>Tháng 30</t>
        </is>
      </c>
      <c r="J4" s="13" t="inlineStr">
        <is>
          <t>Tháng 36</t>
        </is>
      </c>
    </row>
    <row r="5">
      <c r="A5" s="18" t="inlineStr">
        <is>
          <t>Số dự án triển khai doanh nghiệp mới / tháng</t>
        </is>
      </c>
      <c r="B5" s="23" t="n">
        <v>0</v>
      </c>
      <c r="C5" s="23" t="n">
        <v>1</v>
      </c>
      <c r="D5" s="23" t="n">
        <v>1</v>
      </c>
      <c r="E5" s="23" t="n">
        <v>2</v>
      </c>
      <c r="F5" s="23" t="n">
        <v>2</v>
      </c>
      <c r="G5" s="23" t="n">
        <v>3</v>
      </c>
      <c r="H5" s="23" t="n">
        <v>4</v>
      </c>
      <c r="I5" s="23" t="n">
        <v>5</v>
      </c>
      <c r="J5" s="23" t="n">
        <v>6</v>
      </c>
    </row>
    <row r="6">
      <c r="A6" s="14" t="inlineStr">
        <is>
          <t>Phí triển khai &amp; tích hợp 1 lần ($5.000/dự án)</t>
        </is>
      </c>
      <c r="B6" s="19" t="n">
        <v>0</v>
      </c>
      <c r="C6" s="19" t="n">
        <v>5000</v>
      </c>
      <c r="D6" s="19" t="n">
        <v>5000</v>
      </c>
      <c r="E6" s="19" t="n">
        <v>10000</v>
      </c>
      <c r="F6" s="19" t="n">
        <v>10000</v>
      </c>
      <c r="G6" s="19" t="n">
        <v>15000</v>
      </c>
      <c r="H6" s="19" t="n">
        <v>20000</v>
      </c>
      <c r="I6" s="19" t="n">
        <v>25000</v>
      </c>
      <c r="J6" s="19" t="n">
        <v>30000</v>
      </c>
    </row>
    <row r="7">
      <c r="A7" s="18" t="inlineStr">
        <is>
          <t>Tổng số khách hàng Station doanh nghiệp lũy kế</t>
        </is>
      </c>
      <c r="B7" s="23" t="n">
        <v>1</v>
      </c>
      <c r="C7" s="23" t="n">
        <v>2</v>
      </c>
      <c r="D7" s="23" t="n">
        <v>3</v>
      </c>
      <c r="E7" s="23" t="n">
        <v>5</v>
      </c>
      <c r="F7" s="23" t="n">
        <v>7</v>
      </c>
      <c r="G7" s="23" t="n">
        <v>13</v>
      </c>
      <c r="H7" s="23" t="n">
        <v>21</v>
      </c>
      <c r="I7" s="23" t="n">
        <v>31</v>
      </c>
      <c r="J7" s="23" t="n">
        <v>43</v>
      </c>
    </row>
    <row r="8">
      <c r="A8" s="14" t="inlineStr">
        <is>
          <t>Thuê bao Station Pro hàng tháng ($999/tháng)</t>
        </is>
      </c>
      <c r="B8" s="19" t="n">
        <v>999</v>
      </c>
      <c r="C8" s="19" t="n">
        <v>1998</v>
      </c>
      <c r="D8" s="19" t="n">
        <v>2997</v>
      </c>
      <c r="E8" s="19" t="n">
        <v>4995</v>
      </c>
      <c r="F8" s="19" t="n">
        <v>6993</v>
      </c>
      <c r="G8" s="19" t="n">
        <v>12987</v>
      </c>
      <c r="H8" s="19" t="n">
        <v>20979</v>
      </c>
      <c r="I8" s="19" t="n">
        <v>30969</v>
      </c>
      <c r="J8" s="19" t="n">
        <v>42957</v>
      </c>
    </row>
    <row r="9">
      <c r="A9" s="15" t="inlineStr">
        <is>
          <t>Tổng Doanh Thu Doanh Nghiệp Hàng Tháng ($)</t>
        </is>
      </c>
      <c r="B9" s="20">
        <f>B6+B8</f>
        <v/>
      </c>
      <c r="C9" s="20">
        <f>C6+C8</f>
        <v/>
      </c>
      <c r="D9" s="20">
        <f>D6+D8</f>
        <v/>
      </c>
      <c r="E9" s="20">
        <f>E6+E8</f>
        <v/>
      </c>
      <c r="F9" s="20">
        <f>F6+F8</f>
        <v/>
      </c>
      <c r="G9" s="20">
        <f>G6+G8</f>
        <v/>
      </c>
      <c r="H9" s="20">
        <f>H6+H8</f>
        <v/>
      </c>
      <c r="I9" s="20">
        <f>I6+I8</f>
        <v/>
      </c>
      <c r="J9" s="20">
        <f>J6+J8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1" t="inlineStr">
        <is>
          <t>FARMTRUTH-MARKET &amp; STATE FEED — KINH TẾ SÀN KHÁM PHÁ THƯƠNG MẠI</t>
        </is>
      </c>
    </row>
    <row r="2" ht="20" customHeight="1">
      <c r="A2" s="2" t="inlineStr">
        <is>
          <t>Giao dịch hàng hóa B2B được xác thực, GMV khớp lệnh và phí dịch vụ bảo đảm nền tảng</t>
        </is>
      </c>
    </row>
    <row r="3"/>
    <row r="4">
      <c r="A4" s="3" t="inlineStr">
        <is>
          <t>Chỉ tiêu / Gói dịch vụ</t>
        </is>
      </c>
      <c r="B4" s="13" t="inlineStr">
        <is>
          <t>Tháng 1</t>
        </is>
      </c>
      <c r="C4" s="13" t="inlineStr">
        <is>
          <t>Tháng 3</t>
        </is>
      </c>
      <c r="D4" s="13" t="inlineStr">
        <is>
          <t>Tháng 6</t>
        </is>
      </c>
      <c r="E4" s="13" t="inlineStr">
        <is>
          <t>Tháng 9</t>
        </is>
      </c>
      <c r="F4" s="13" t="inlineStr">
        <is>
          <t>Tháng 12</t>
        </is>
      </c>
      <c r="G4" s="13" t="inlineStr">
        <is>
          <t>Tháng 18</t>
        </is>
      </c>
      <c r="H4" s="13" t="inlineStr">
        <is>
          <t>Tháng 24</t>
        </is>
      </c>
      <c r="I4" s="13" t="inlineStr">
        <is>
          <t>Tháng 30</t>
        </is>
      </c>
      <c r="J4" s="13" t="inlineStr">
        <is>
          <t>Tháng 36</t>
        </is>
      </c>
    </row>
    <row r="5">
      <c r="A5" s="18" t="inlineStr">
        <is>
          <t>Số yêu cầu báo giá (RFQ) được xác thực / tháng</t>
        </is>
      </c>
      <c r="B5" s="23" t="n">
        <v>5</v>
      </c>
      <c r="C5" s="23" t="n">
        <v>12</v>
      </c>
      <c r="D5" s="23" t="n">
        <v>28</v>
      </c>
      <c r="E5" s="23" t="n">
        <v>60</v>
      </c>
      <c r="F5" s="23" t="n">
        <v>110</v>
      </c>
      <c r="G5" s="23" t="n">
        <v>240</v>
      </c>
      <c r="H5" s="23" t="n">
        <v>420</v>
      </c>
      <c r="I5" s="23" t="n">
        <v>680</v>
      </c>
      <c r="J5" s="23" t="n">
        <v>950</v>
      </c>
    </row>
    <row r="6">
      <c r="A6" s="18" t="inlineStr">
        <is>
          <t>Số hợp đồng B2B xuất khẩu chốt thành công</t>
        </is>
      </c>
      <c r="B6" s="23" t="n">
        <v>1</v>
      </c>
      <c r="C6" s="23" t="n">
        <v>2</v>
      </c>
      <c r="D6" s="23" t="n">
        <v>4</v>
      </c>
      <c r="E6" s="23" t="n">
        <v>9</v>
      </c>
      <c r="F6" s="23" t="n">
        <v>16</v>
      </c>
      <c r="G6" s="23" t="n">
        <v>35</v>
      </c>
      <c r="H6" s="23" t="n">
        <v>62</v>
      </c>
      <c r="I6" s="23" t="n">
        <v>102</v>
      </c>
      <c r="J6" s="23" t="n">
        <v>145</v>
      </c>
    </row>
    <row r="7">
      <c r="A7" s="18" t="inlineStr">
        <is>
          <t>Giá trị hợp đồng trung bình ($)</t>
        </is>
      </c>
      <c r="B7" s="19" t="n">
        <v>25000</v>
      </c>
      <c r="C7" s="19" t="n">
        <v>25000</v>
      </c>
      <c r="D7" s="19" t="n">
        <v>28000</v>
      </c>
      <c r="E7" s="19" t="n">
        <v>30000</v>
      </c>
      <c r="F7" s="19" t="n">
        <v>32000</v>
      </c>
      <c r="G7" s="19" t="n">
        <v>35000</v>
      </c>
      <c r="H7" s="19" t="n">
        <v>38000</v>
      </c>
      <c r="I7" s="19" t="n">
        <v>40000</v>
      </c>
      <c r="J7" s="19" t="n">
        <v>42000</v>
      </c>
    </row>
    <row r="8">
      <c r="A8" s="18" t="inlineStr">
        <is>
          <t>Tổng giá trị hàng hóa giao dịch (GMV) / tháng ($)</t>
        </is>
      </c>
      <c r="B8" s="19" t="n">
        <v>25000</v>
      </c>
      <c r="C8" s="19" t="n">
        <v>50000</v>
      </c>
      <c r="D8" s="19" t="n">
        <v>112000</v>
      </c>
      <c r="E8" s="19" t="n">
        <v>270000</v>
      </c>
      <c r="F8" s="19" t="n">
        <v>512000</v>
      </c>
      <c r="G8" s="19" t="n">
        <v>1225000</v>
      </c>
      <c r="H8" s="19" t="n">
        <v>2356000</v>
      </c>
      <c r="I8" s="19" t="n">
        <v>4080000</v>
      </c>
      <c r="J8" s="19" t="n">
        <v>6090000</v>
      </c>
    </row>
    <row r="9">
      <c r="A9" s="14" t="inlineStr">
        <is>
          <t>Phí dịch vụ bảo đảm nền tảng (0.75% GMV) ($)</t>
        </is>
      </c>
      <c r="B9" s="19" t="n">
        <v>187.5</v>
      </c>
      <c r="C9" s="19" t="n">
        <v>375</v>
      </c>
      <c r="D9" s="19" t="n">
        <v>840</v>
      </c>
      <c r="E9" s="19" t="n">
        <v>2025</v>
      </c>
      <c r="F9" s="19" t="n">
        <v>3840</v>
      </c>
      <c r="G9" s="19" t="n">
        <v>9187.5</v>
      </c>
      <c r="H9" s="19" t="n">
        <v>17670</v>
      </c>
      <c r="I9" s="19" t="n">
        <v>30600</v>
      </c>
      <c r="J9" s="19" t="n">
        <v>45675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1" t="inlineStr">
        <is>
          <t>CHI PHÍ ĐIỆN TOÁN ĐÁM MÂY, SUY LUẬN AI &amp; GIÁ VỐN HẠ TẦNG (COGS)</t>
        </is>
      </c>
    </row>
    <row r="2" ht="20" customHeight="1">
      <c r="A2" s="2" t="inlineStr">
        <is>
          <t>Chi phí máy chủ, token suy luận mô hình AI, cơ sở dữ liệu và sổ cái bằng chứng mật mã</t>
        </is>
      </c>
    </row>
    <row r="3"/>
    <row r="4">
      <c r="A4" s="3" t="inlineStr">
        <is>
          <t>Chỉ tiêu / Gói dịch vụ</t>
        </is>
      </c>
      <c r="B4" s="13" t="inlineStr">
        <is>
          <t>Tháng 1</t>
        </is>
      </c>
      <c r="C4" s="13" t="inlineStr">
        <is>
          <t>Tháng 3</t>
        </is>
      </c>
      <c r="D4" s="13" t="inlineStr">
        <is>
          <t>Tháng 6</t>
        </is>
      </c>
      <c r="E4" s="13" t="inlineStr">
        <is>
          <t>Tháng 9</t>
        </is>
      </c>
      <c r="F4" s="13" t="inlineStr">
        <is>
          <t>Tháng 12</t>
        </is>
      </c>
      <c r="G4" s="13" t="inlineStr">
        <is>
          <t>Tháng 18</t>
        </is>
      </c>
      <c r="H4" s="13" t="inlineStr">
        <is>
          <t>Tháng 24</t>
        </is>
      </c>
      <c r="I4" s="13" t="inlineStr">
        <is>
          <t>Tháng 30</t>
        </is>
      </c>
      <c r="J4" s="13" t="inlineStr">
        <is>
          <t>Tháng 36</t>
        </is>
      </c>
    </row>
    <row r="5">
      <c r="A5" s="18" t="inlineStr">
        <is>
          <t>Chi phí đám mây cơ sở cố định ($/tháng)</t>
        </is>
      </c>
      <c r="B5" s="19" t="n">
        <v>850</v>
      </c>
      <c r="C5" s="19" t="n">
        <v>850</v>
      </c>
      <c r="D5" s="19" t="n">
        <v>950</v>
      </c>
      <c r="E5" s="19" t="n">
        <v>1100</v>
      </c>
      <c r="F5" s="19" t="n">
        <v>1300</v>
      </c>
      <c r="G5" s="19" t="n">
        <v>1800</v>
      </c>
      <c r="H5" s="19" t="n">
        <v>2400</v>
      </c>
      <c r="I5" s="19" t="n">
        <v>3200</v>
      </c>
      <c r="J5" s="19" t="n">
        <v>4000</v>
      </c>
    </row>
    <row r="6">
      <c r="A6" s="18" t="inlineStr">
        <is>
          <t>Chi phí suy luận AI - Gói Starter ($4.50/org)</t>
        </is>
      </c>
      <c r="B6" s="19" t="n">
        <v>67.5</v>
      </c>
      <c r="C6" s="19" t="n">
        <v>157.5</v>
      </c>
      <c r="D6" s="19" t="n">
        <v>337.5</v>
      </c>
      <c r="E6" s="19" t="n">
        <v>585</v>
      </c>
      <c r="F6" s="19" t="n">
        <v>945</v>
      </c>
      <c r="G6" s="19" t="n">
        <v>1755</v>
      </c>
      <c r="H6" s="19" t="n">
        <v>2790</v>
      </c>
      <c r="I6" s="19" t="n">
        <v>3960</v>
      </c>
      <c r="J6" s="19" t="n">
        <v>5175</v>
      </c>
    </row>
    <row r="7">
      <c r="A7" s="18" t="inlineStr">
        <is>
          <t>Chi phí suy luận AI - Gói Professional ($16/org)</t>
        </is>
      </c>
      <c r="B7" s="19" t="n">
        <v>48</v>
      </c>
      <c r="C7" s="19" t="n">
        <v>128</v>
      </c>
      <c r="D7" s="19" t="n">
        <v>352</v>
      </c>
      <c r="E7" s="19" t="n">
        <v>720</v>
      </c>
      <c r="F7" s="19" t="n">
        <v>1280</v>
      </c>
      <c r="G7" s="19" t="n">
        <v>2560</v>
      </c>
      <c r="H7" s="19" t="n">
        <v>4320</v>
      </c>
      <c r="I7" s="19" t="n">
        <v>6560</v>
      </c>
      <c r="J7" s="19" t="n">
        <v>8960</v>
      </c>
    </row>
    <row r="8">
      <c r="A8" s="18" t="inlineStr">
        <is>
          <t>Chi phí suy luận AI &amp; Sổ cái băm Enterprise ($65/org)</t>
        </is>
      </c>
      <c r="B8" s="19" t="n">
        <v>65</v>
      </c>
      <c r="C8" s="19" t="n">
        <v>130</v>
      </c>
      <c r="D8" s="19" t="n">
        <v>260</v>
      </c>
      <c r="E8" s="19" t="n">
        <v>520</v>
      </c>
      <c r="F8" s="19" t="n">
        <v>975</v>
      </c>
      <c r="G8" s="19" t="n">
        <v>2080</v>
      </c>
      <c r="H8" s="19" t="n">
        <v>3575</v>
      </c>
      <c r="I8" s="19" t="n">
        <v>5525</v>
      </c>
      <c r="J8" s="19" t="n">
        <v>7800</v>
      </c>
    </row>
    <row r="9">
      <c r="A9" s="18" t="inlineStr">
        <is>
          <t>Chi phí lưu trữ biến đổi &amp; Database ($2.20/org)</t>
        </is>
      </c>
      <c r="B9" s="19" t="n">
        <v>41.8</v>
      </c>
      <c r="C9" s="19" t="n">
        <v>99</v>
      </c>
      <c r="D9" s="19" t="n">
        <v>222.2</v>
      </c>
      <c r="E9" s="19" t="n">
        <v>402.6</v>
      </c>
      <c r="F9" s="19" t="n">
        <v>671</v>
      </c>
      <c r="G9" s="19" t="n">
        <v>1280.4</v>
      </c>
      <c r="H9" s="19" t="n">
        <v>2079</v>
      </c>
      <c r="I9" s="19" t="n">
        <v>2981</v>
      </c>
      <c r="J9" s="19" t="n">
        <v>4026</v>
      </c>
    </row>
    <row r="10">
      <c r="A10" s="24" t="inlineStr">
        <is>
          <t>Tổng Giá Vốn Kỹ Thuật (COGS) ($)</t>
        </is>
      </c>
      <c r="B10" s="25">
        <f>SUM(B5:B9)</f>
        <v/>
      </c>
      <c r="C10" s="25">
        <f>SUM(C5:C9)</f>
        <v/>
      </c>
      <c r="D10" s="25">
        <f>SUM(D5:D9)</f>
        <v/>
      </c>
      <c r="E10" s="25">
        <f>SUM(E5:E9)</f>
        <v/>
      </c>
      <c r="F10" s="25">
        <f>SUM(F5:F9)</f>
        <v/>
      </c>
      <c r="G10" s="25">
        <f>SUM(G5:G9)</f>
        <v/>
      </c>
      <c r="H10" s="25">
        <f>SUM(H5:H9)</f>
        <v/>
      </c>
      <c r="I10" s="25">
        <f>SUM(I5:I9)</f>
        <v/>
      </c>
      <c r="J10" s="25">
        <f>SUM(J5:J9)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 ht="30" customHeight="1">
      <c r="A1" s="1" t="inlineStr">
        <is>
          <t>CƠ CẤU ĐỘI NGŨ NHÂN SỰ &amp; QUỸ LƯƠNG HOẠT ĐỘNG (OPEX)</t>
        </is>
      </c>
    </row>
    <row r="2" ht="20" customHeight="1">
      <c r="A2" s="2" t="inlineStr">
        <is>
          <t>Kỹ sư R&amp;D, kiến trúc sư AI, phát triển thị trường GTM, chăm sóc khách hàng và vận hành</t>
        </is>
      </c>
    </row>
    <row r="3"/>
    <row r="4">
      <c r="A4" s="3" t="inlineStr">
        <is>
          <t>Chỉ tiêu / Gói dịch vụ</t>
        </is>
      </c>
      <c r="B4" s="13" t="inlineStr">
        <is>
          <t>Tháng 1</t>
        </is>
      </c>
      <c r="C4" s="13" t="inlineStr">
        <is>
          <t>Tháng 3</t>
        </is>
      </c>
      <c r="D4" s="13" t="inlineStr">
        <is>
          <t>Tháng 6</t>
        </is>
      </c>
      <c r="E4" s="13" t="inlineStr">
        <is>
          <t>Tháng 9</t>
        </is>
      </c>
      <c r="F4" s="13" t="inlineStr">
        <is>
          <t>Tháng 12</t>
        </is>
      </c>
      <c r="G4" s="13" t="inlineStr">
        <is>
          <t>Tháng 18</t>
        </is>
      </c>
      <c r="H4" s="13" t="inlineStr">
        <is>
          <t>Tháng 24</t>
        </is>
      </c>
      <c r="I4" s="13" t="inlineStr">
        <is>
          <t>Tháng 30</t>
        </is>
      </c>
      <c r="J4" s="13" t="inlineStr">
        <is>
          <t>Tháng 36</t>
        </is>
      </c>
    </row>
    <row r="5">
      <c r="A5" s="18" t="inlineStr">
        <is>
          <t>Giám Đốc Điều Hành (CEO) / Phụ trách Sản Phẩm</t>
        </is>
      </c>
      <c r="B5" s="19" t="n">
        <v>2000</v>
      </c>
      <c r="C5" s="19" t="n">
        <v>2000</v>
      </c>
      <c r="D5" s="19" t="n">
        <v>2500</v>
      </c>
      <c r="E5" s="19" t="n">
        <v>2500</v>
      </c>
      <c r="F5" s="19" t="n">
        <v>3000</v>
      </c>
      <c r="G5" s="19" t="n">
        <v>3500</v>
      </c>
      <c r="H5" s="19" t="n">
        <v>4000</v>
      </c>
      <c r="I5" s="19" t="n">
        <v>4500</v>
      </c>
      <c r="J5" s="19" t="n">
        <v>5000</v>
      </c>
    </row>
    <row r="6">
      <c r="A6" s="18" t="inlineStr">
        <is>
          <t>Kiến Trúc Sư Trưởng Hệ Thống AI &amp; State</t>
        </is>
      </c>
      <c r="B6" s="19" t="n">
        <v>2500</v>
      </c>
      <c r="C6" s="19" t="n">
        <v>2500</v>
      </c>
      <c r="D6" s="19" t="n">
        <v>3000</v>
      </c>
      <c r="E6" s="19" t="n">
        <v>3000</v>
      </c>
      <c r="F6" s="19" t="n">
        <v>3500</v>
      </c>
      <c r="G6" s="19" t="n">
        <v>4000</v>
      </c>
      <c r="H6" s="19" t="n">
        <v>4500</v>
      </c>
      <c r="I6" s="19" t="n">
        <v>5000</v>
      </c>
      <c r="J6" s="19" t="n">
        <v>5500</v>
      </c>
    </row>
    <row r="7">
      <c r="A7" s="18" t="inlineStr">
        <is>
          <t>Kỹ Sư Full-Stack Cấp Cao (Số lượng x $1.8k)</t>
        </is>
      </c>
      <c r="B7" s="19" t="n">
        <v>1800</v>
      </c>
      <c r="C7" s="19" t="n">
        <v>1800</v>
      </c>
      <c r="D7" s="19" t="n">
        <v>3600</v>
      </c>
      <c r="E7" s="19" t="n">
        <v>3600</v>
      </c>
      <c r="F7" s="19" t="n">
        <v>5400</v>
      </c>
      <c r="G7" s="19" t="n">
        <v>7200</v>
      </c>
      <c r="H7" s="19" t="n">
        <v>9000</v>
      </c>
      <c r="I7" s="19" t="n">
        <v>10800</v>
      </c>
      <c r="J7" s="19" t="n">
        <v>12600</v>
      </c>
    </row>
    <row r="8">
      <c r="A8" s="18" t="inlineStr">
        <is>
          <t>Chuyên Gia Giải Pháp Doanh Nghiệp &amp; Nông Sản</t>
        </is>
      </c>
      <c r="B8" s="19" t="n">
        <v>1200</v>
      </c>
      <c r="C8" s="19" t="n">
        <v>1200</v>
      </c>
      <c r="D8" s="19" t="n">
        <v>1500</v>
      </c>
      <c r="E8" s="19" t="n">
        <v>1500</v>
      </c>
      <c r="F8" s="19" t="n">
        <v>2000</v>
      </c>
      <c r="G8" s="19" t="n">
        <v>2500</v>
      </c>
      <c r="H8" s="19" t="n">
        <v>3000</v>
      </c>
      <c r="I8" s="19" t="n">
        <v>3500</v>
      </c>
      <c r="J8" s="19" t="n">
        <v>4000</v>
      </c>
    </row>
    <row r="9">
      <c r="A9" s="18" t="inlineStr">
        <is>
          <t>Trưởng Nhóm Tăng Trưởng &amp; Bán Hàng B2B</t>
        </is>
      </c>
      <c r="B9" s="19" t="n">
        <v>0</v>
      </c>
      <c r="C9" s="19" t="n">
        <v>1200</v>
      </c>
      <c r="D9" s="19" t="n">
        <v>1500</v>
      </c>
      <c r="E9" s="19" t="n">
        <v>1800</v>
      </c>
      <c r="F9" s="19" t="n">
        <v>2200</v>
      </c>
      <c r="G9" s="19" t="n">
        <v>2800</v>
      </c>
      <c r="H9" s="19" t="n">
        <v>3200</v>
      </c>
      <c r="I9" s="19" t="n">
        <v>3800</v>
      </c>
      <c r="J9" s="19" t="n">
        <v>4200</v>
      </c>
    </row>
    <row r="10">
      <c r="A10" s="18" t="inlineStr">
        <is>
          <t>Chuyên Viên Customer Success &amp; Kiểm Soát Chuỗi</t>
        </is>
      </c>
      <c r="B10" s="19" t="n">
        <v>0</v>
      </c>
      <c r="C10" s="19" t="n">
        <v>0</v>
      </c>
      <c r="D10" s="19" t="n">
        <v>800</v>
      </c>
      <c r="E10" s="19" t="n">
        <v>1600</v>
      </c>
      <c r="F10" s="19" t="n">
        <v>2400</v>
      </c>
      <c r="G10" s="19" t="n">
        <v>4000</v>
      </c>
      <c r="H10" s="19" t="n">
        <v>5600</v>
      </c>
      <c r="I10" s="19" t="n">
        <v>7200</v>
      </c>
      <c r="J10" s="19" t="n">
        <v>8800</v>
      </c>
    </row>
    <row r="11">
      <c r="A11" s="24" t="inlineStr">
        <is>
          <t>Tổng Quỹ Lương Hoạt Động Hàng Tháng ($)</t>
        </is>
      </c>
      <c r="B11" s="25">
        <f>SUM(B5:B10)</f>
        <v/>
      </c>
      <c r="C11" s="25">
        <f>SUM(C5:C10)</f>
        <v/>
      </c>
      <c r="D11" s="25">
        <f>SUM(D5:D10)</f>
        <v/>
      </c>
      <c r="E11" s="25">
        <f>SUM(E5:E10)</f>
        <v/>
      </c>
      <c r="F11" s="25">
        <f>SUM(F5:F10)</f>
        <v/>
      </c>
      <c r="G11" s="25">
        <f>SUM(G5:G10)</f>
        <v/>
      </c>
      <c r="H11" s="25">
        <f>SUM(H5:H10)</f>
        <v/>
      </c>
      <c r="I11" s="25">
        <f>SUM(I5:I10)</f>
        <v/>
      </c>
      <c r="J11" s="25">
        <f>SUM(J5:J10)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1" t="inlineStr">
        <is>
          <t>NGÂN SÁCH TIẾP THỊ &amp; CHI PHÍ THU HÚT KHÁCH HÀNG (CAC)</t>
        </is>
      </c>
    </row>
    <row r="2" ht="20" customHeight="1">
      <c r="A2" s="2" t="inlineStr">
        <is>
          <t>Ngân sách quảng cáo số, nội dung lan tỏa, đối tác và chi phí thu hút khách hàng bình quân</t>
        </is>
      </c>
    </row>
    <row r="3"/>
    <row r="4">
      <c r="A4" s="3" t="inlineStr">
        <is>
          <t>Chỉ tiêu / Gói dịch vụ</t>
        </is>
      </c>
      <c r="B4" s="13" t="inlineStr">
        <is>
          <t>Tháng 1</t>
        </is>
      </c>
      <c r="C4" s="13" t="inlineStr">
        <is>
          <t>Tháng 3</t>
        </is>
      </c>
      <c r="D4" s="13" t="inlineStr">
        <is>
          <t>Tháng 6</t>
        </is>
      </c>
      <c r="E4" s="13" t="inlineStr">
        <is>
          <t>Tháng 9</t>
        </is>
      </c>
      <c r="F4" s="13" t="inlineStr">
        <is>
          <t>Tháng 12</t>
        </is>
      </c>
      <c r="G4" s="13" t="inlineStr">
        <is>
          <t>Tháng 18</t>
        </is>
      </c>
      <c r="H4" s="13" t="inlineStr">
        <is>
          <t>Tháng 24</t>
        </is>
      </c>
      <c r="I4" s="13" t="inlineStr">
        <is>
          <t>Tháng 30</t>
        </is>
      </c>
      <c r="J4" s="13" t="inlineStr">
        <is>
          <t>Tháng 36</t>
        </is>
      </c>
    </row>
    <row r="5">
      <c r="A5" s="18" t="inlineStr">
        <is>
          <t>Ngân sách tiếp thị số trực tiếp (Inbound Ads) ($)</t>
        </is>
      </c>
      <c r="B5" s="19" t="n">
        <v>1500</v>
      </c>
      <c r="C5" s="19" t="n">
        <v>2500</v>
      </c>
      <c r="D5" s="19" t="n">
        <v>4000</v>
      </c>
      <c r="E5" s="19" t="n">
        <v>6000</v>
      </c>
      <c r="F5" s="19" t="n">
        <v>8500</v>
      </c>
      <c r="G5" s="19" t="n">
        <v>12000</v>
      </c>
      <c r="H5" s="19" t="n">
        <v>16000</v>
      </c>
      <c r="I5" s="19" t="n">
        <v>20000</v>
      </c>
      <c r="J5" s="19" t="n">
        <v>24000</v>
      </c>
    </row>
    <row r="6">
      <c r="A6" s="18" t="inlineStr">
        <is>
          <t>Chi phí tiếp thị nội dung &amp; sự kiện ngành ($)</t>
        </is>
      </c>
      <c r="B6" s="19" t="n">
        <v>500</v>
      </c>
      <c r="C6" s="19" t="n">
        <v>800</v>
      </c>
      <c r="D6" s="19" t="n">
        <v>1200</v>
      </c>
      <c r="E6" s="19" t="n">
        <v>1800</v>
      </c>
      <c r="F6" s="19" t="n">
        <v>2500</v>
      </c>
      <c r="G6" s="19" t="n">
        <v>3500</v>
      </c>
      <c r="H6" s="19" t="n">
        <v>4500</v>
      </c>
      <c r="I6" s="19" t="n">
        <v>5500</v>
      </c>
      <c r="J6" s="19" t="n">
        <v>6500</v>
      </c>
    </row>
    <row r="7">
      <c r="A7" s="18" t="inlineStr">
        <is>
          <t>Tổng ngân sách tăng trưởng tiếp thị ($)</t>
        </is>
      </c>
      <c r="B7" s="19" t="n">
        <v>2000</v>
      </c>
      <c r="C7" s="19" t="n">
        <v>3300</v>
      </c>
      <c r="D7" s="19" t="n">
        <v>5200</v>
      </c>
      <c r="E7" s="19" t="n">
        <v>7800</v>
      </c>
      <c r="F7" s="19" t="n">
        <v>11000</v>
      </c>
      <c r="G7" s="19" t="n">
        <v>15500</v>
      </c>
      <c r="H7" s="19" t="n">
        <v>20500</v>
      </c>
      <c r="I7" s="19" t="n">
        <v>25500</v>
      </c>
      <c r="J7" s="19" t="n">
        <v>30500</v>
      </c>
    </row>
    <row r="8">
      <c r="A8" s="18" t="inlineStr">
        <is>
          <t>Số khách hàng trả phí mới thu hút được</t>
        </is>
      </c>
      <c r="B8" s="23" t="n">
        <v>12</v>
      </c>
      <c r="C8" s="23" t="n">
        <v>22</v>
      </c>
      <c r="D8" s="23" t="n">
        <v>45</v>
      </c>
      <c r="E8" s="23" t="n">
        <v>68</v>
      </c>
      <c r="F8" s="23" t="n">
        <v>98</v>
      </c>
      <c r="G8" s="23" t="n">
        <v>142</v>
      </c>
      <c r="H8" s="23" t="n">
        <v>195</v>
      </c>
      <c r="I8" s="23" t="n">
        <v>255</v>
      </c>
      <c r="J8" s="23" t="n">
        <v>315</v>
      </c>
    </row>
    <row r="9">
      <c r="A9" s="14" t="inlineStr">
        <is>
          <t>Chi phí thu hút khách hàng bình quân (CAC) ($/khách)</t>
        </is>
      </c>
      <c r="B9" s="26" t="n">
        <v>166.67</v>
      </c>
      <c r="C9" s="26" t="n">
        <v>150</v>
      </c>
      <c r="D9" s="26" t="n">
        <v>115.56</v>
      </c>
      <c r="E9" s="26" t="n">
        <v>114.71</v>
      </c>
      <c r="F9" s="26" t="n">
        <v>112.24</v>
      </c>
      <c r="G9" s="26" t="n">
        <v>109.15</v>
      </c>
      <c r="H9" s="26" t="n">
        <v>105.13</v>
      </c>
      <c r="I9" s="26" t="n">
        <v>100</v>
      </c>
      <c r="J9" s="26" t="n">
        <v>96.83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1" t="inlineStr">
        <is>
          <t>MỞ RỘNG NHÓM KHÁCH HÀNG &amp; TỶ LỆ DUY TRÌ DOANH THU THUẦN (NRR)</t>
        </is>
      </c>
    </row>
    <row r="2" ht="20" customHeight="1">
      <c r="A2" s="2" t="inlineStr">
        <is>
          <t>Phân tích mở rộng tài khoản, nâng gói dịch vụ và tỷ lệ tăng trưởng giá trị hợp đồng</t>
        </is>
      </c>
    </row>
    <row r="3"/>
    <row r="4">
      <c r="A4" s="3" t="inlineStr">
        <is>
          <t>Chỉ tiêu / Gói dịch vụ</t>
        </is>
      </c>
      <c r="B4" s="13" t="inlineStr">
        <is>
          <t>Tháng 1</t>
        </is>
      </c>
      <c r="C4" s="13" t="inlineStr">
        <is>
          <t>Tháng 3</t>
        </is>
      </c>
      <c r="D4" s="13" t="inlineStr">
        <is>
          <t>Tháng 6</t>
        </is>
      </c>
      <c r="E4" s="13" t="inlineStr">
        <is>
          <t>Tháng 9</t>
        </is>
      </c>
      <c r="F4" s="13" t="inlineStr">
        <is>
          <t>Tháng 12</t>
        </is>
      </c>
      <c r="G4" s="13" t="inlineStr">
        <is>
          <t>Tháng 18</t>
        </is>
      </c>
      <c r="H4" s="13" t="inlineStr">
        <is>
          <t>Tháng 24</t>
        </is>
      </c>
      <c r="I4" s="13" t="inlineStr">
        <is>
          <t>Tháng 30</t>
        </is>
      </c>
      <c r="J4" s="13" t="inlineStr">
        <is>
          <t>Tháng 36</t>
        </is>
      </c>
    </row>
    <row r="5">
      <c r="A5" s="18" t="inlineStr">
        <is>
          <t>Tỷ lệ duy trì doanh thu thuần (Net Revenue Retention - NRR)</t>
        </is>
      </c>
      <c r="B5" s="27" t="n">
        <v>1</v>
      </c>
      <c r="C5" s="27" t="n">
        <v>1.02</v>
      </c>
      <c r="D5" s="27" t="n">
        <v>1.05</v>
      </c>
      <c r="E5" s="27" t="n">
        <v>1.08</v>
      </c>
      <c r="F5" s="27" t="n">
        <v>1.12</v>
      </c>
      <c r="G5" s="27" t="n">
        <v>1.18</v>
      </c>
      <c r="H5" s="27" t="n">
        <v>1.22</v>
      </c>
      <c r="I5" s="27" t="n">
        <v>1.25</v>
      </c>
      <c r="J5" s="27" t="n">
        <v>1.28</v>
      </c>
    </row>
    <row r="6">
      <c r="A6" s="18" t="inlineStr">
        <is>
          <t>Tỷ lệ rời bỏ doanh thu hàng năm hóa</t>
        </is>
      </c>
      <c r="B6" s="27" t="n">
        <v>0.18</v>
      </c>
      <c r="C6" s="27" t="n">
        <v>0.16</v>
      </c>
      <c r="D6" s="27" t="n">
        <v>0.14</v>
      </c>
      <c r="E6" s="27" t="n">
        <v>0.12</v>
      </c>
      <c r="F6" s="27" t="n">
        <v>0.1</v>
      </c>
      <c r="G6" s="27" t="n">
        <v>0.08</v>
      </c>
      <c r="H6" s="27" t="n">
        <v>0.07000000000000001</v>
      </c>
      <c r="I6" s="27" t="n">
        <v>0.06</v>
      </c>
      <c r="J6" s="27" t="n">
        <v>0.05</v>
      </c>
    </row>
    <row r="7">
      <c r="A7" s="18" t="inlineStr">
        <is>
          <t>Hệ số mở rộng quy mô tài khoản trung bình</t>
        </is>
      </c>
      <c r="B7" s="28" t="n">
        <v>1</v>
      </c>
      <c r="C7" s="28" t="n">
        <v>1.04</v>
      </c>
      <c r="D7" s="28" t="n">
        <v>1.08</v>
      </c>
      <c r="E7" s="28" t="n">
        <v>1.14</v>
      </c>
      <c r="F7" s="28" t="n">
        <v>1.2</v>
      </c>
      <c r="G7" s="28" t="n">
        <v>1.26</v>
      </c>
      <c r="H7" s="28" t="n">
        <v>1.3</v>
      </c>
      <c r="I7" s="28" t="n">
        <v>1.34</v>
      </c>
      <c r="J7" s="28" t="n">
        <v>1.38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1" t="inlineStr">
        <is>
          <t>MA TRẬN DUY TRÌ TÀI KHOẢN (LOGO RETENTION) &amp; RỜI BỎ HÀNG THÁNG</t>
        </is>
      </c>
    </row>
    <row r="2" ht="20" customHeight="1">
      <c r="A2" s="2" t="inlineStr">
        <is>
          <t>Tỷ lệ duy trì logo khách hàng hoạt động qua các gói dịch vụ</t>
        </is>
      </c>
    </row>
    <row r="3"/>
    <row r="4">
      <c r="A4" s="3" t="inlineStr">
        <is>
          <t>Chỉ tiêu / Gói dịch vụ</t>
        </is>
      </c>
      <c r="B4" s="13" t="inlineStr">
        <is>
          <t>Tháng 1</t>
        </is>
      </c>
      <c r="C4" s="13" t="inlineStr">
        <is>
          <t>Tháng 3</t>
        </is>
      </c>
      <c r="D4" s="13" t="inlineStr">
        <is>
          <t>Tháng 6</t>
        </is>
      </c>
      <c r="E4" s="13" t="inlineStr">
        <is>
          <t>Tháng 9</t>
        </is>
      </c>
      <c r="F4" s="13" t="inlineStr">
        <is>
          <t>Tháng 12</t>
        </is>
      </c>
      <c r="G4" s="13" t="inlineStr">
        <is>
          <t>Tháng 18</t>
        </is>
      </c>
      <c r="H4" s="13" t="inlineStr">
        <is>
          <t>Tháng 24</t>
        </is>
      </c>
      <c r="I4" s="13" t="inlineStr">
        <is>
          <t>Tháng 30</t>
        </is>
      </c>
      <c r="J4" s="13" t="inlineStr">
        <is>
          <t>Tháng 36</t>
        </is>
      </c>
    </row>
    <row r="5">
      <c r="A5" s="18" t="inlineStr">
        <is>
          <t>Tỷ lệ duy trì logo hàng tháng - Gói Starter</t>
        </is>
      </c>
      <c r="B5" s="27" t="n">
        <v>0.95</v>
      </c>
      <c r="C5" s="27" t="n">
        <v>0.95</v>
      </c>
      <c r="D5" s="27" t="n">
        <v>0.95</v>
      </c>
      <c r="E5" s="27" t="n">
        <v>0.95</v>
      </c>
      <c r="F5" s="27" t="n">
        <v>0.96</v>
      </c>
      <c r="G5" s="27" t="n">
        <v>0.96</v>
      </c>
      <c r="H5" s="27" t="n">
        <v>0.96</v>
      </c>
      <c r="I5" s="27" t="n">
        <v>0.97</v>
      </c>
      <c r="J5" s="27" t="n">
        <v>0.97</v>
      </c>
    </row>
    <row r="6">
      <c r="A6" s="18" t="inlineStr">
        <is>
          <t>Tỷ lệ duy trì logo hàng tháng - Gói Professional</t>
        </is>
      </c>
      <c r="B6" s="27" t="n">
        <v>0.975</v>
      </c>
      <c r="C6" s="27" t="n">
        <v>0.975</v>
      </c>
      <c r="D6" s="27" t="n">
        <v>0.975</v>
      </c>
      <c r="E6" s="27" t="n">
        <v>0.98</v>
      </c>
      <c r="F6" s="27" t="n">
        <v>0.98</v>
      </c>
      <c r="G6" s="27" t="n">
        <v>0.985</v>
      </c>
      <c r="H6" s="27" t="n">
        <v>0.985</v>
      </c>
      <c r="I6" s="27" t="n">
        <v>0.99</v>
      </c>
      <c r="J6" s="27" t="n">
        <v>0.99</v>
      </c>
    </row>
    <row r="7">
      <c r="A7" s="18" t="inlineStr">
        <is>
          <t>Tỷ lệ duy trì logo hàng tháng - Gói Enterprise</t>
        </is>
      </c>
      <c r="B7" s="27" t="n">
        <v>0.992</v>
      </c>
      <c r="C7" s="27" t="n">
        <v>0.992</v>
      </c>
      <c r="D7" s="27" t="n">
        <v>0.992</v>
      </c>
      <c r="E7" s="27" t="n">
        <v>0.995</v>
      </c>
      <c r="F7" s="27" t="n">
        <v>0.995</v>
      </c>
      <c r="G7" s="27" t="n">
        <v>0.995</v>
      </c>
      <c r="H7" s="27" t="n">
        <v>0.998</v>
      </c>
      <c r="I7" s="27" t="n">
        <v>0.998</v>
      </c>
      <c r="J7" s="27" t="n">
        <v>0.998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1" t="inlineStr">
        <is>
          <t>PHÂN TÍCH BIÊN LỢI NHUẬN GỘP &amp; LỢI NHUẬN ĐÓNG GÓP</t>
        </is>
      </c>
    </row>
    <row r="2" ht="20" customHeight="1">
      <c r="A2" s="2" t="inlineStr">
        <is>
          <t>Tổng doanh thu hợp nhất nền tảng so với Giá vốn hàng bán kỹ thuật (COGS)</t>
        </is>
      </c>
    </row>
    <row r="3"/>
    <row r="4">
      <c r="A4" s="3" t="inlineStr">
        <is>
          <t>Chỉ tiêu / Gói dịch vụ</t>
        </is>
      </c>
      <c r="B4" s="13" t="inlineStr">
        <is>
          <t>Tháng 1</t>
        </is>
      </c>
      <c r="C4" s="13" t="inlineStr">
        <is>
          <t>Tháng 3</t>
        </is>
      </c>
      <c r="D4" s="13" t="inlineStr">
        <is>
          <t>Tháng 6</t>
        </is>
      </c>
      <c r="E4" s="13" t="inlineStr">
        <is>
          <t>Tháng 9</t>
        </is>
      </c>
      <c r="F4" s="13" t="inlineStr">
        <is>
          <t>Tháng 12</t>
        </is>
      </c>
      <c r="G4" s="13" t="inlineStr">
        <is>
          <t>Tháng 18</t>
        </is>
      </c>
      <c r="H4" s="13" t="inlineStr">
        <is>
          <t>Tháng 24</t>
        </is>
      </c>
      <c r="I4" s="13" t="inlineStr">
        <is>
          <t>Tháng 30</t>
        </is>
      </c>
      <c r="J4" s="13" t="inlineStr">
        <is>
          <t>Tháng 36</t>
        </is>
      </c>
    </row>
    <row r="5">
      <c r="A5" s="29" t="inlineStr">
        <is>
          <t>Tổng doanh thu hợp nhất nền tảng ($)</t>
        </is>
      </c>
      <c r="B5" s="19" t="n">
        <v>3319</v>
      </c>
      <c r="C5" s="19" t="n">
        <v>8760</v>
      </c>
      <c r="D5" s="19" t="n">
        <v>19280</v>
      </c>
      <c r="E5" s="19" t="n">
        <v>40165</v>
      </c>
      <c r="F5" s="19" t="n">
        <v>68060</v>
      </c>
      <c r="G5" s="19" t="n">
        <v>137450</v>
      </c>
      <c r="H5" s="19" t="n">
        <v>227700</v>
      </c>
      <c r="I5" s="19" t="n">
        <v>337900</v>
      </c>
      <c r="J5" s="19" t="n">
        <v>458700</v>
      </c>
    </row>
    <row r="6">
      <c r="A6" s="29" t="inlineStr">
        <is>
          <t>Tổng giá vốn kỹ thuật (COGS) ($)</t>
        </is>
      </c>
      <c r="B6" s="19" t="n">
        <v>1072</v>
      </c>
      <c r="C6" s="19" t="n">
        <v>1365</v>
      </c>
      <c r="D6" s="19" t="n">
        <v>2122</v>
      </c>
      <c r="E6" s="19" t="n">
        <v>3328</v>
      </c>
      <c r="F6" s="19" t="n">
        <v>5171</v>
      </c>
      <c r="G6" s="19" t="n">
        <v>9475</v>
      </c>
      <c r="H6" s="19" t="n">
        <v>15164</v>
      </c>
      <c r="I6" s="19" t="n">
        <v>22226</v>
      </c>
      <c r="J6" s="19" t="n">
        <v>29961</v>
      </c>
    </row>
    <row r="7">
      <c r="A7" s="17" t="inlineStr">
        <is>
          <t>Lợi nhuận gộp (Gross Profit) ($)</t>
        </is>
      </c>
      <c r="B7" s="19" t="n">
        <v>2247</v>
      </c>
      <c r="C7" s="19" t="n">
        <v>7395</v>
      </c>
      <c r="D7" s="19" t="n">
        <v>17158</v>
      </c>
      <c r="E7" s="19" t="n">
        <v>36837</v>
      </c>
      <c r="F7" s="19" t="n">
        <v>62889</v>
      </c>
      <c r="G7" s="19" t="n">
        <v>127975</v>
      </c>
      <c r="H7" s="19" t="n">
        <v>212536</v>
      </c>
      <c r="I7" s="19" t="n">
        <v>315674</v>
      </c>
      <c r="J7" s="19" t="n">
        <v>428739</v>
      </c>
    </row>
    <row r="8">
      <c r="A8" s="21" t="inlineStr">
        <is>
          <t>Biên lợi nhuận gộp (%)</t>
        </is>
      </c>
      <c r="B8" s="30" t="n">
        <v>0.677</v>
      </c>
      <c r="C8" s="30" t="n">
        <v>0.844</v>
      </c>
      <c r="D8" s="30" t="n">
        <v>0.89</v>
      </c>
      <c r="E8" s="30" t="n">
        <v>0.917</v>
      </c>
      <c r="F8" s="30" t="n">
        <v>0.924</v>
      </c>
      <c r="G8" s="30" t="n">
        <v>0.931</v>
      </c>
      <c r="H8" s="30" t="n">
        <v>0.9330000000000001</v>
      </c>
      <c r="I8" s="30" t="n">
        <v>0.9340000000000001</v>
      </c>
      <c r="J8" s="30" t="n">
        <v>0.9350000000000001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1" t="inlineStr">
        <is>
          <t>LƯU CHUYỂN TIỀN TỆ HÀNG THÁNG &amp; TỐC ĐỘ ĐỐT VỐN (NET BURN)</t>
        </is>
      </c>
    </row>
    <row r="2" ht="20" customHeight="1">
      <c r="A2" s="2" t="inlineStr">
        <is>
          <t>Dòng tiền thu từ khách hàng, chi phí giải ngân, dòng tiền thuần và số dư tiền mặt cuối kỳ</t>
        </is>
      </c>
    </row>
    <row r="3"/>
    <row r="4">
      <c r="A4" s="3" t="inlineStr">
        <is>
          <t>Chỉ tiêu / Gói dịch vụ</t>
        </is>
      </c>
      <c r="B4" s="13" t="inlineStr">
        <is>
          <t>Tháng 1</t>
        </is>
      </c>
      <c r="C4" s="13" t="inlineStr">
        <is>
          <t>Tháng 3</t>
        </is>
      </c>
      <c r="D4" s="13" t="inlineStr">
        <is>
          <t>Tháng 6</t>
        </is>
      </c>
      <c r="E4" s="13" t="inlineStr">
        <is>
          <t>Tháng 9</t>
        </is>
      </c>
      <c r="F4" s="13" t="inlineStr">
        <is>
          <t>Tháng 12</t>
        </is>
      </c>
      <c r="G4" s="13" t="inlineStr">
        <is>
          <t>Tháng 18</t>
        </is>
      </c>
      <c r="H4" s="13" t="inlineStr">
        <is>
          <t>Tháng 24</t>
        </is>
      </c>
      <c r="I4" s="13" t="inlineStr">
        <is>
          <t>Tháng 30</t>
        </is>
      </c>
      <c r="J4" s="13" t="inlineStr">
        <is>
          <t>Tháng 36</t>
        </is>
      </c>
    </row>
    <row r="5">
      <c r="A5" s="18" t="inlineStr">
        <is>
          <t>Dòng tiền vào (Thu tiền từ khách hàng) ($)</t>
        </is>
      </c>
      <c r="B5" s="19" t="n">
        <v>3319</v>
      </c>
      <c r="C5" s="19" t="n">
        <v>8760</v>
      </c>
      <c r="D5" s="19" t="n">
        <v>19280</v>
      </c>
      <c r="E5" s="19" t="n">
        <v>40165</v>
      </c>
      <c r="F5" s="19" t="n">
        <v>68060</v>
      </c>
      <c r="G5" s="19" t="n">
        <v>137450</v>
      </c>
      <c r="H5" s="19" t="n">
        <v>227700</v>
      </c>
      <c r="I5" s="19" t="n">
        <v>337900</v>
      </c>
      <c r="J5" s="19" t="n">
        <v>458700</v>
      </c>
    </row>
    <row r="6">
      <c r="A6" s="18" t="inlineStr">
        <is>
          <t>Dòng tiền ra - Giá vốn kỹ thuật (COGS) ($)</t>
        </is>
      </c>
      <c r="B6" s="19" t="n">
        <v>1072</v>
      </c>
      <c r="C6" s="19" t="n">
        <v>1365</v>
      </c>
      <c r="D6" s="19" t="n">
        <v>2122</v>
      </c>
      <c r="E6" s="19" t="n">
        <v>3328</v>
      </c>
      <c r="F6" s="19" t="n">
        <v>5171</v>
      </c>
      <c r="G6" s="19" t="n">
        <v>9475</v>
      </c>
      <c r="H6" s="19" t="n">
        <v>15164</v>
      </c>
      <c r="I6" s="19" t="n">
        <v>22226</v>
      </c>
      <c r="J6" s="19" t="n">
        <v>29961</v>
      </c>
    </row>
    <row r="7">
      <c r="A7" s="18" t="inlineStr">
        <is>
          <t>Dòng tiền ra - Quỹ lương nhân sự ($)</t>
        </is>
      </c>
      <c r="B7" s="19" t="n">
        <v>7500</v>
      </c>
      <c r="C7" s="19" t="n">
        <v>8700</v>
      </c>
      <c r="D7" s="19" t="n">
        <v>13900</v>
      </c>
      <c r="E7" s="19" t="n">
        <v>15900</v>
      </c>
      <c r="F7" s="19" t="n">
        <v>20100</v>
      </c>
      <c r="G7" s="19" t="n">
        <v>27200</v>
      </c>
      <c r="H7" s="19" t="n">
        <v>33800</v>
      </c>
      <c r="I7" s="19" t="n">
        <v>40400</v>
      </c>
      <c r="J7" s="19" t="n">
        <v>47100</v>
      </c>
    </row>
    <row r="8">
      <c r="A8" s="18" t="inlineStr">
        <is>
          <t>Dòng tiền ra - Tiếp thị &amp; Tăng trưởng ($)</t>
        </is>
      </c>
      <c r="B8" s="19" t="n">
        <v>2000</v>
      </c>
      <c r="C8" s="19" t="n">
        <v>3300</v>
      </c>
      <c r="D8" s="19" t="n">
        <v>5200</v>
      </c>
      <c r="E8" s="19" t="n">
        <v>7800</v>
      </c>
      <c r="F8" s="19" t="n">
        <v>11000</v>
      </c>
      <c r="G8" s="19" t="n">
        <v>15500</v>
      </c>
      <c r="H8" s="19" t="n">
        <v>20500</v>
      </c>
      <c r="I8" s="19" t="n">
        <v>25500</v>
      </c>
      <c r="J8" s="19" t="n">
        <v>30500</v>
      </c>
    </row>
    <row r="9">
      <c r="A9" s="18" t="inlineStr">
        <is>
          <t>Dòng tiền ra - Chi phí quản lý &amp; Pháp lý ($)</t>
        </is>
      </c>
      <c r="B9" s="19" t="n">
        <v>1200</v>
      </c>
      <c r="C9" s="19" t="n">
        <v>1200</v>
      </c>
      <c r="D9" s="19" t="n">
        <v>1500</v>
      </c>
      <c r="E9" s="19" t="n">
        <v>1800</v>
      </c>
      <c r="F9" s="19" t="n">
        <v>2200</v>
      </c>
      <c r="G9" s="19" t="n">
        <v>2800</v>
      </c>
      <c r="H9" s="19" t="n">
        <v>3500</v>
      </c>
      <c r="I9" s="19" t="n">
        <v>4200</v>
      </c>
      <c r="J9" s="19" t="n">
        <v>5000</v>
      </c>
    </row>
    <row r="10">
      <c r="A10" s="18" t="inlineStr">
        <is>
          <t>Tổng chi phí giải ngân hàng tháng ($)</t>
        </is>
      </c>
      <c r="B10" s="19" t="n">
        <v>11772</v>
      </c>
      <c r="C10" s="19" t="n">
        <v>14565</v>
      </c>
      <c r="D10" s="19" t="n">
        <v>22722</v>
      </c>
      <c r="E10" s="19" t="n">
        <v>28828</v>
      </c>
      <c r="F10" s="19" t="n">
        <v>38471</v>
      </c>
      <c r="G10" s="19" t="n">
        <v>54975</v>
      </c>
      <c r="H10" s="19" t="n">
        <v>72964</v>
      </c>
      <c r="I10" s="19" t="n">
        <v>92326</v>
      </c>
      <c r="J10" s="19" t="n">
        <v>112561</v>
      </c>
    </row>
    <row r="11">
      <c r="A11" s="14" t="inlineStr">
        <is>
          <t>Dòng tiền hoạt động thuần hàng tháng (Net Burn) ($)</t>
        </is>
      </c>
      <c r="B11" s="31" t="n">
        <v>-8453</v>
      </c>
      <c r="C11" s="31" t="n">
        <v>-5805</v>
      </c>
      <c r="D11" s="31" t="n">
        <v>-3442</v>
      </c>
      <c r="E11" s="31" t="n">
        <v>11337</v>
      </c>
      <c r="F11" s="31" t="n">
        <v>29589</v>
      </c>
      <c r="G11" s="31" t="n">
        <v>82475</v>
      </c>
      <c r="H11" s="31" t="n">
        <v>154736</v>
      </c>
      <c r="I11" s="31" t="n">
        <v>245574</v>
      </c>
      <c r="J11" s="31" t="n">
        <v>346139</v>
      </c>
    </row>
    <row r="12">
      <c r="A12" s="14" t="inlineStr">
        <is>
          <t>Số dư tiền mặt cuối kỳ (Vốn gọi ban đầu $350k Seed) ($)</t>
        </is>
      </c>
      <c r="B12" s="32" t="n">
        <v>341547</v>
      </c>
      <c r="C12" s="32" t="n">
        <v>327450</v>
      </c>
      <c r="D12" s="32" t="n">
        <v>314200</v>
      </c>
      <c r="E12" s="32" t="n">
        <v>335000</v>
      </c>
      <c r="F12" s="32" t="n">
        <v>395000</v>
      </c>
      <c r="G12" s="32" t="n">
        <v>685000</v>
      </c>
      <c r="H12" s="32" t="n">
        <v>1350000</v>
      </c>
      <c r="I12" s="32" t="n">
        <v>2450000</v>
      </c>
      <c r="J12" s="32" t="n">
        <v>4120000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3" customWidth="1" min="3" max="3"/>
    <col width="23" customWidth="1" min="4" max="4"/>
    <col width="20" customWidth="1" min="5" max="5"/>
    <col width="15" customWidth="1" min="6" max="6"/>
    <col width="15" customWidth="1" min="7" max="7"/>
  </cols>
  <sheetData>
    <row r="1" ht="30" customHeight="1">
      <c r="A1" s="1" t="inlineStr">
        <is>
          <t>BÁO CÁO KẾT QUẢ KINH DOANH HỢP NHẤT 3 NĂM (DỰ PHÓNG P&amp;L)</t>
        </is>
      </c>
    </row>
    <row r="2" ht="20" customHeight="1">
      <c r="A2" s="2" t="inlineStr">
        <is>
          <t>Doanh thu, Giá vốn, Chi phí hoạt động OPEX, EBITDA và tốc độ tăng trưởng lũy kế 3 năm</t>
        </is>
      </c>
    </row>
    <row r="3"/>
    <row r="4">
      <c r="A4" s="3" t="inlineStr">
        <is>
          <t>Khoản mục / Chỉ tiêu P&amp;L</t>
        </is>
      </c>
      <c r="B4" s="13" t="inlineStr">
        <is>
          <t>Năm 1 (Tháng 1–12)</t>
        </is>
      </c>
      <c r="C4" s="13" t="inlineStr">
        <is>
          <t>Năm 2 (Tháng 13–24)</t>
        </is>
      </c>
      <c r="D4" s="13" t="inlineStr">
        <is>
          <t>Năm 3 (Tháng 25–36)</t>
        </is>
      </c>
      <c r="E4" s="13" t="inlineStr">
        <is>
          <t>Tăng trưởng CAGR</t>
        </is>
      </c>
    </row>
    <row r="5">
      <c r="A5" s="17" t="inlineStr">
        <is>
          <t>DOANH THU</t>
        </is>
      </c>
    </row>
    <row r="6">
      <c r="A6" s="18" t="inlineStr">
        <is>
          <t>Doanh thu phần mềm định kỳ FTC SaaS ($)</t>
        </is>
      </c>
      <c r="B6" s="19" t="n">
        <v>295400</v>
      </c>
      <c r="C6" s="19" t="n">
        <v>1184000</v>
      </c>
      <c r="D6" s="19" t="n">
        <v>2890000</v>
      </c>
      <c r="E6" s="7" t="inlineStr">
        <is>
          <t>213%</t>
        </is>
      </c>
    </row>
    <row r="7">
      <c r="A7" s="18" t="inlineStr">
        <is>
          <t>Doanh thu triển khai &amp; dịch vụ doanh nghiệp ($)</t>
        </is>
      </c>
      <c r="B7" s="19" t="n">
        <v>98000</v>
      </c>
      <c r="C7" s="19" t="n">
        <v>345000</v>
      </c>
      <c r="D7" s="19" t="n">
        <v>680000</v>
      </c>
      <c r="E7" s="7" t="inlineStr">
        <is>
          <t>163%</t>
        </is>
      </c>
    </row>
    <row r="8">
      <c r="A8" s="18" t="inlineStr">
        <is>
          <t>Doanh thu phí xác thực sàn giao dịch ($)</t>
        </is>
      </c>
      <c r="B8" s="19" t="n">
        <v>18600</v>
      </c>
      <c r="C8" s="19" t="n">
        <v>115000</v>
      </c>
      <c r="D8" s="19" t="n">
        <v>385000</v>
      </c>
      <c r="E8" s="7" t="inlineStr">
        <is>
          <t>355%</t>
        </is>
      </c>
    </row>
    <row r="9">
      <c r="A9" s="14" t="inlineStr">
        <is>
          <t>TỔNG DOANH THU HỢP NHẤT ($)</t>
        </is>
      </c>
      <c r="B9" s="31" t="n">
        <v>412000</v>
      </c>
      <c r="C9" s="31" t="n">
        <v>1644000</v>
      </c>
      <c r="D9" s="31" t="n">
        <v>3955000</v>
      </c>
      <c r="E9" s="7" t="inlineStr">
        <is>
          <t>210%</t>
        </is>
      </c>
    </row>
    <row r="10">
      <c r="A10" s="17" t="inlineStr"/>
    </row>
    <row r="11">
      <c r="A11" s="17" t="inlineStr">
        <is>
          <t>GIÁ VỐN HÀNG BÁN (COGS)</t>
        </is>
      </c>
    </row>
    <row r="12">
      <c r="A12" s="18" t="inlineStr">
        <is>
          <t>Chi phí hạ tầng đám mây &amp; suy luận AI ($)</t>
        </is>
      </c>
      <c r="B12" s="19" t="n">
        <v>38400</v>
      </c>
      <c r="C12" s="19" t="n">
        <v>112000</v>
      </c>
      <c r="D12" s="19" t="n">
        <v>265000</v>
      </c>
      <c r="E12" s="7" t="inlineStr">
        <is>
          <t>163%</t>
        </is>
      </c>
    </row>
    <row r="13">
      <c r="A13" s="14" t="inlineStr">
        <is>
          <t>LỢI NHUẬN GỘP (GROSS PROFIT) ($)</t>
        </is>
      </c>
      <c r="B13" s="19" t="n">
        <v>373600</v>
      </c>
      <c r="C13" s="19" t="n">
        <v>1532000</v>
      </c>
      <c r="D13" s="19" t="n">
        <v>3690000</v>
      </c>
      <c r="E13" s="7" t="inlineStr">
        <is>
          <t>214%</t>
        </is>
      </c>
    </row>
    <row r="14">
      <c r="A14" s="18" t="inlineStr">
        <is>
          <t>Biên lợi nhuận gộp (%)</t>
        </is>
      </c>
      <c r="B14" s="27" t="n">
        <v>0.907</v>
      </c>
      <c r="C14" s="27" t="n">
        <v>0.9320000000000001</v>
      </c>
      <c r="D14" s="27" t="n">
        <v>0.9330000000000001</v>
      </c>
      <c r="E14" s="7" t="inlineStr"/>
    </row>
    <row r="15">
      <c r="A15" s="17" t="inlineStr"/>
    </row>
    <row r="16">
      <c r="A16" s="17" t="inlineStr">
        <is>
          <t>CHI PHÍ HOẠT ĐỘNG (OPEX)</t>
        </is>
      </c>
    </row>
    <row r="17">
      <c r="A17" s="18" t="inlineStr">
        <is>
          <t>Chi phí R&amp;D và Kỹ thuật AI ($)</t>
        </is>
      </c>
      <c r="B17" s="19" t="n">
        <v>118000</v>
      </c>
      <c r="C17" s="19" t="n">
        <v>192000</v>
      </c>
      <c r="D17" s="19" t="n">
        <v>285000</v>
      </c>
      <c r="E17" s="7" t="inlineStr">
        <is>
          <t>55%</t>
        </is>
      </c>
    </row>
    <row r="18">
      <c r="A18" s="18" t="inlineStr">
        <is>
          <t>Chi phí Tiếp thị, Bán hàng &amp; GTM ($)</t>
        </is>
      </c>
      <c r="B18" s="19" t="n">
        <v>82000</v>
      </c>
      <c r="C18" s="19" t="n">
        <v>185000</v>
      </c>
      <c r="D18" s="19" t="n">
        <v>320000</v>
      </c>
      <c r="E18" s="7" t="inlineStr">
        <is>
          <t>98%</t>
        </is>
      </c>
    </row>
    <row r="19">
      <c r="A19" s="18" t="inlineStr">
        <is>
          <t>Chi phí Quản lý chung, Pháp lý &amp; Vận hành ($)</t>
        </is>
      </c>
      <c r="B19" s="19" t="n">
        <v>22000</v>
      </c>
      <c r="C19" s="19" t="n">
        <v>38000</v>
      </c>
      <c r="D19" s="19" t="n">
        <v>55000</v>
      </c>
      <c r="E19" s="7" t="inlineStr">
        <is>
          <t>58%</t>
        </is>
      </c>
    </row>
    <row r="20">
      <c r="A20" s="14" t="inlineStr">
        <is>
          <t>TỔNG CHI PHÍ HOẠT ĐỘNG OPEX ($)</t>
        </is>
      </c>
      <c r="B20" s="31" t="n">
        <v>222000</v>
      </c>
      <c r="C20" s="31" t="n">
        <v>415000</v>
      </c>
      <c r="D20" s="31" t="n">
        <v>660000</v>
      </c>
      <c r="E20" s="7" t="inlineStr">
        <is>
          <t>72%</t>
        </is>
      </c>
    </row>
    <row r="21">
      <c r="A21" s="17" t="inlineStr"/>
    </row>
    <row r="22">
      <c r="A22" s="14" t="inlineStr">
        <is>
          <t>LỢI NHUẬN HOẠT ĐỘNG / EBITDA ($)</t>
        </is>
      </c>
      <c r="B22" s="31" t="n">
        <v>151600</v>
      </c>
      <c r="C22" s="31" t="n">
        <v>1117000</v>
      </c>
      <c r="D22" s="31" t="n">
        <v>3030000</v>
      </c>
      <c r="E22" s="7" t="inlineStr">
        <is>
          <t>347%</t>
        </is>
      </c>
    </row>
    <row r="23">
      <c r="A23" s="14" t="inlineStr">
        <is>
          <t>Biên lợi nhuận EBITDA (%)</t>
        </is>
      </c>
      <c r="B23" s="30" t="n">
        <v>0.368</v>
      </c>
      <c r="C23" s="30" t="n">
        <v>0.679</v>
      </c>
      <c r="D23" s="30" t="n">
        <v>0.766</v>
      </c>
      <c r="E23" s="7" t="inlineStr"/>
    </row>
  </sheetData>
  <mergeCells count="2">
    <mergeCell ref="A2:G2"/>
    <mergeCell ref="A1:G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46" customWidth="1" min="1" max="1"/>
    <col width="31" customWidth="1" min="2" max="2"/>
    <col width="29" customWidth="1" min="3" max="3"/>
    <col width="31" customWidth="1" min="4" max="4"/>
    <col width="15" customWidth="1" min="5" max="5"/>
    <col width="15" customWidth="1" min="6" max="6"/>
    <col width="15" customWidth="1" min="7" max="7"/>
  </cols>
  <sheetData>
    <row r="1" ht="30" customHeight="1">
      <c r="A1" s="1" t="inlineStr">
        <is>
          <t>CÁC KỊCH BẢN GỌI VỐN PRE-SEED / SEED &amp; HIỆU QUẢ SỬ DỤNG VỐN</t>
        </is>
      </c>
    </row>
    <row r="2" ht="20" customHeight="1">
      <c r="A2" s="2" t="inlineStr">
        <is>
          <t>So sánh độ nhạy đường băng và cột mốc đạt được giữa các gói vốn 250k, 350k (Mục tiêu) và 500k USD</t>
        </is>
      </c>
    </row>
    <row r="3"/>
    <row r="4">
      <c r="A4" s="3" t="inlineStr">
        <is>
          <t>Tiêu chí đánh giá</t>
        </is>
      </c>
      <c r="B4" s="13" t="inlineStr">
        <is>
          <t>Kịch bản thận trọng ($250k)</t>
        </is>
      </c>
      <c r="C4" s="13" t="inlineStr">
        <is>
          <t>Kịch bản mục tiêu ($350k)</t>
        </is>
      </c>
      <c r="D4" s="13" t="inlineStr">
        <is>
          <t>Kịch bản tăng tốc ($500k)</t>
        </is>
      </c>
    </row>
    <row r="5">
      <c r="A5" s="14" t="inlineStr">
        <is>
          <t>Số vốn huy động ($)</t>
        </is>
      </c>
      <c r="B5" s="19" t="n">
        <v>250000</v>
      </c>
      <c r="C5" s="33" t="n">
        <v>350000</v>
      </c>
      <c r="D5" s="19" t="n">
        <v>500000</v>
      </c>
    </row>
    <row r="6">
      <c r="A6" s="18" t="inlineStr">
        <is>
          <t>Đường băng hoạt động nếu không có doanh thu (Tháng)</t>
        </is>
      </c>
      <c r="B6" s="23" t="n">
        <v>16</v>
      </c>
      <c r="C6" s="34" t="n">
        <v>22</v>
      </c>
      <c r="D6" s="23" t="n">
        <v>28</v>
      </c>
    </row>
    <row r="7">
      <c r="A7" s="18" t="inlineStr">
        <is>
          <t>Đường băng hoạt động theo kế hoạch kế hoạch (Tháng)</t>
        </is>
      </c>
      <c r="B7" s="23" t="n">
        <v>24</v>
      </c>
      <c r="C7" s="34" t="n">
        <v>36</v>
      </c>
      <c r="D7" s="35" t="inlineStr">
        <is>
          <t>Tự duy trì / Không giới hạn</t>
        </is>
      </c>
    </row>
    <row r="8">
      <c r="A8" s="18" t="inlineStr">
        <is>
          <t>Quy mô đội ngũ Kỹ thuật &amp; AI (Người)</t>
        </is>
      </c>
      <c r="B8" s="23" t="n">
        <v>3</v>
      </c>
      <c r="C8" s="34" t="n">
        <v>5</v>
      </c>
      <c r="D8" s="23" t="n">
        <v>8</v>
      </c>
    </row>
    <row r="9">
      <c r="A9" s="18" t="inlineStr">
        <is>
          <t>Ngân sách tiếp thị tăng trưởng hàng tháng ($)</t>
        </is>
      </c>
      <c r="B9" s="19" t="n">
        <v>2500</v>
      </c>
      <c r="C9" s="33" t="n">
        <v>5500</v>
      </c>
      <c r="D9" s="19" t="n">
        <v>10000</v>
      </c>
    </row>
    <row r="10">
      <c r="A10" s="14" t="inlineStr">
        <is>
          <t>Mục tiêu ARR sau 12 tháng ($)</t>
        </is>
      </c>
      <c r="B10" s="19" t="n">
        <v>280000</v>
      </c>
      <c r="C10" s="33" t="n">
        <v>480000</v>
      </c>
      <c r="D10" s="19" t="n">
        <v>750000</v>
      </c>
    </row>
    <row r="11">
      <c r="A11" s="18" t="inlineStr">
        <is>
          <t>Số khách hàng trả phí mục tiêu sau 12 tháng</t>
        </is>
      </c>
      <c r="B11" s="23" t="n">
        <v>150</v>
      </c>
      <c r="C11" s="34" t="n">
        <v>305</v>
      </c>
      <c r="D11" s="23" t="n">
        <v>520</v>
      </c>
    </row>
    <row r="12">
      <c r="A12" s="18" t="inlineStr">
        <is>
          <t>Thời điểm sẵn sàng mở vòng Series A</t>
        </is>
      </c>
      <c r="B12" s="35" t="inlineStr">
        <is>
          <t>Tháng 18</t>
        </is>
      </c>
      <c r="C12" s="36" t="inlineStr">
        <is>
          <t>Tháng 18</t>
        </is>
      </c>
      <c r="D12" s="35" t="inlineStr">
        <is>
          <t>Tháng 20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03" customWidth="1" min="3" max="3"/>
    <col width="55" customWidth="1" min="4" max="4"/>
    <col width="55" customWidth="1" min="5" max="5"/>
    <col width="15" customWidth="1" min="6" max="6"/>
    <col width="15" customWidth="1" min="7" max="7"/>
  </cols>
  <sheetData>
    <row r="1" ht="30" customHeight="1">
      <c r="A1" s="1" t="inlineStr">
        <is>
          <t>CỘT MỐC THỰC THI &amp; ĐỊNH GIÁ GẮN LIỀN VỚI GIẢI NGÂN VỐN</t>
        </is>
      </c>
    </row>
    <row r="2" ht="20" customHeight="1">
      <c r="A2" s="2" t="inlineStr">
        <is>
          <t>Các ngưỡng kiểm soát vận hành rõ ràng giúp gia tăng giá trị vốn chủ sở hữu theo từng giai đoạn</t>
        </is>
      </c>
    </row>
    <row r="3"/>
    <row r="4">
      <c r="A4" s="3" t="inlineStr">
        <is>
          <t>Giai đoạn / Đợt vốn</t>
        </is>
      </c>
      <c r="B4" s="13" t="inlineStr">
        <is>
          <t>Thời gian mục tiêu</t>
        </is>
      </c>
      <c r="C4" s="13" t="inlineStr">
        <is>
          <t>Sản phẩm bàn giao cốt lõi</t>
        </is>
      </c>
      <c r="D4" s="13" t="inlineStr">
        <is>
          <t>Chỉ số thương mại chuẩn đối sánh</t>
        </is>
      </c>
      <c r="E4" s="13" t="inlineStr">
        <is>
          <t>Mức độ sẵn sàng cho Series A</t>
        </is>
      </c>
    </row>
    <row r="5">
      <c r="A5" s="37" t="inlineStr">
        <is>
          <t>Giai đoạn 1: Lõi Thương Mại</t>
        </is>
      </c>
      <c r="B5" s="7" t="inlineStr">
        <is>
          <t>Tháng 1–6</t>
        </is>
      </c>
      <c r="C5" s="38" t="inlineStr">
        <is>
          <t>Hoàn thiện tự phục vụ FTC Suite; tự động hóa cổng thanh toán; hoàn tất 3 dự án thử nghiệm xuất khẩu</t>
        </is>
      </c>
      <c r="D5" s="38" t="inlineStr">
        <is>
          <t>120 doanh nghiệp trả phí; 18k USD MRR</t>
        </is>
      </c>
      <c r="E5" s="38" t="inlineStr">
        <is>
          <t>Xác thực minh chứng thương mại (Commercial Proof)</t>
        </is>
      </c>
    </row>
    <row r="6">
      <c r="A6" s="37" t="inlineStr">
        <is>
          <t>Giai đoạn 2: Thanh Khoản Khám Phá</t>
        </is>
      </c>
      <c r="B6" s="7" t="inlineStr">
        <is>
          <t>Tháng 7–12</t>
        </is>
      </c>
      <c r="C6" s="38" t="inlineStr">
        <is>
          <t>Triển khai phân phối cơ hội State Feed; kích hoạt khớp lệnh báo giá B2B FarmTruth-Market</t>
        </is>
      </c>
      <c r="D6" s="38" t="inlineStr">
        <is>
          <t>305 doanh nghiệp trả phí; 45k USD MRR; 5M USD GMV</t>
        </is>
      </c>
      <c r="E6" s="38" t="inlineStr">
        <is>
          <t>Xác thực kênh phân phối sở hữu (Distribution Proof)</t>
        </is>
      </c>
    </row>
    <row r="7">
      <c r="A7" s="37" t="inlineStr">
        <is>
          <t>Giai đoạn 3: Mở Rộng Quy Mô</t>
        </is>
      </c>
      <c r="B7" s="7" t="inlineStr">
        <is>
          <t>Tháng 13–18</t>
        </is>
      </c>
      <c r="C7" s="38" t="inlineStr">
        <is>
          <t>Tích hợp chuẩn tuân thủ quốc tế (EUDR/FSMA 204); mở hành lang đối tác tại Thái Lan &amp; Indonesia</t>
        </is>
      </c>
      <c r="D7" s="38" t="inlineStr">
        <is>
          <t>820 doanh nghiệp trả phí; 120k USD MRR; mở Series A</t>
        </is>
      </c>
      <c r="E7" s="38" t="inlineStr">
        <is>
          <t>Sẵn sàng huy động Series A thể chế (3M–5M USD)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20" customWidth="1" min="4" max="4"/>
    <col width="15" customWidth="1" min="5" max="5"/>
    <col width="15" customWidth="1" min="6" max="6"/>
    <col width="15" customWidth="1" min="7" max="7"/>
  </cols>
  <sheetData>
    <row r="1" ht="30" customHeight="1">
      <c r="A1" s="1" t="inlineStr">
        <is>
          <t>MA TRẬN PHÂN TÍCH ĐỘ NHẠY HAI CHIỀU (CAC &amp; TỶ LỆ CHUYỂN ĐỔI)</t>
        </is>
      </c>
    </row>
    <row r="2" ht="20" customHeight="1">
      <c r="A2" s="2" t="inlineStr">
        <is>
          <t>Kiểm tra sức bền mô hình tài chính trước các biến động bất lợi của chi phí tiếp thị và chuyển đổi</t>
        </is>
      </c>
    </row>
    <row r="3"/>
    <row r="4">
      <c r="A4" s="17" t="inlineStr">
        <is>
          <t>BẢNG 1: Độ nhạy Doanh thu ARR Năm 1 ($) theo CAC và Tỷ lệ chuyển đổi dùng thử sang trả phí</t>
        </is>
      </c>
    </row>
    <row r="5">
      <c r="A5" s="13" t="inlineStr">
        <is>
          <t>Chi phí CAC / Tỷ lệ chuyển đổi</t>
        </is>
      </c>
      <c r="B5" s="13" t="inlineStr">
        <is>
          <t>15.0%</t>
        </is>
      </c>
      <c r="C5" s="13" t="inlineStr">
        <is>
          <t>20.0%</t>
        </is>
      </c>
      <c r="D5" s="13" t="inlineStr">
        <is>
          <t>25.0% (Mục tiêu)</t>
        </is>
      </c>
      <c r="E5" s="13" t="inlineStr">
        <is>
          <t>30.0%</t>
        </is>
      </c>
      <c r="F5" s="13" t="inlineStr">
        <is>
          <t>35.0%</t>
        </is>
      </c>
    </row>
    <row r="6">
      <c r="A6" s="14" t="inlineStr">
        <is>
          <t>$100 (Hiệu quả cao)</t>
        </is>
      </c>
      <c r="B6" s="19" t="n">
        <v>280000</v>
      </c>
      <c r="C6" s="19" t="n">
        <v>360000</v>
      </c>
      <c r="D6" s="19" t="n">
        <v>450000</v>
      </c>
      <c r="E6" s="19" t="n">
        <v>530000</v>
      </c>
      <c r="F6" s="19" t="n">
        <v>610000</v>
      </c>
    </row>
    <row r="7">
      <c r="A7" s="14" t="inlineStr">
        <is>
          <t>$140 (Kế hoạch cơ sở)</t>
        </is>
      </c>
      <c r="B7" s="19" t="n">
        <v>240000</v>
      </c>
      <c r="C7" s="19" t="n">
        <v>310000</v>
      </c>
      <c r="D7" s="31" t="n">
        <v>412000</v>
      </c>
      <c r="E7" s="19" t="n">
        <v>480000</v>
      </c>
      <c r="F7" s="19" t="n">
        <v>550000</v>
      </c>
    </row>
    <row r="8">
      <c r="A8" s="14" t="inlineStr">
        <is>
          <t>$180 (Thận trọng)</t>
        </is>
      </c>
      <c r="B8" s="19" t="n">
        <v>205000</v>
      </c>
      <c r="C8" s="19" t="n">
        <v>265000</v>
      </c>
      <c r="D8" s="19" t="n">
        <v>350000</v>
      </c>
      <c r="E8" s="19" t="n">
        <v>410000</v>
      </c>
      <c r="F8" s="19" t="n">
        <v>470000</v>
      </c>
    </row>
    <row r="9">
      <c r="A9" s="14" t="inlineStr">
        <is>
          <t>$220 (Bất lợi)</t>
        </is>
      </c>
      <c r="B9" s="19" t="n">
        <v>175000</v>
      </c>
      <c r="C9" s="19" t="n">
        <v>225000</v>
      </c>
      <c r="D9" s="19" t="n">
        <v>298000</v>
      </c>
      <c r="E9" s="19" t="n">
        <v>350000</v>
      </c>
      <c r="F9" s="19" t="n">
        <v>405000</v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2026-10-26T00:38:36Z</dcterms:created>
  <dcterms:modified xmlns:dcterms="http://purl.org/dc/terms/" xmlns:xsi="http://www.w3.org/2001/XMLSchema-instance" xsi:type="dcterms:W3CDTF">2026-10-26T00:38:36Z</dcterms:modified>
</cp:coreProperties>
</file>